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/>
  <mc:AlternateContent xmlns:mc="http://schemas.openxmlformats.org/markup-compatibility/2006">
    <mc:Choice Requires="x15">
      <x15ac:absPath xmlns:x15ac="http://schemas.microsoft.com/office/spreadsheetml/2010/11/ac" url="C:\Users\LindaV\Desktop\16.02.2021. Domes ārkārtas sēde\"/>
    </mc:Choice>
  </mc:AlternateContent>
  <xr:revisionPtr revIDLastSave="0" documentId="8_{8E2BCF92-403F-4E2D-993F-A48405A4630E}" xr6:coauthVersionLast="46" xr6:coauthVersionMax="46" xr10:uidLastSave="{00000000-0000-0000-0000-000000000000}"/>
  <bookViews>
    <workbookView xWindow="5160" yWindow="2940" windowWidth="21600" windowHeight="11385" xr2:uid="{00000000-000D-0000-FFFF-FFFF00000000}"/>
  </bookViews>
  <sheets>
    <sheet name="skolas" sheetId="25" r:id="rId1"/>
    <sheet name="bērni līdz 5 gadiem" sheetId="29" r:id="rId2"/>
    <sheet name="bērni no 5.gadu vec." sheetId="30" r:id="rId3"/>
  </sheets>
  <calcPr calcId="181029"/>
</workbook>
</file>

<file path=xl/calcChain.xml><?xml version="1.0" encoding="utf-8"?>
<calcChain xmlns="http://schemas.openxmlformats.org/spreadsheetml/2006/main">
  <c r="C16" i="25" l="1"/>
  <c r="C23" i="25"/>
  <c r="D16" i="30"/>
  <c r="E16" i="30"/>
  <c r="F16" i="30"/>
  <c r="G16" i="30"/>
  <c r="H16" i="30"/>
  <c r="I16" i="30"/>
  <c r="J16" i="30"/>
  <c r="K16" i="30"/>
  <c r="L16" i="30"/>
  <c r="M16" i="30"/>
  <c r="N16" i="30"/>
  <c r="O16" i="30"/>
  <c r="P16" i="30"/>
  <c r="C16" i="30"/>
  <c r="D23" i="30"/>
  <c r="E23" i="30"/>
  <c r="F23" i="30"/>
  <c r="G23" i="30"/>
  <c r="H23" i="30"/>
  <c r="I23" i="30"/>
  <c r="J23" i="30"/>
  <c r="K23" i="30"/>
  <c r="L23" i="30"/>
  <c r="M23" i="30"/>
  <c r="N23" i="30"/>
  <c r="O23" i="30"/>
  <c r="P23" i="30"/>
  <c r="C23" i="30"/>
  <c r="D23" i="29"/>
  <c r="E23" i="29"/>
  <c r="F23" i="29"/>
  <c r="G23" i="29"/>
  <c r="H23" i="29"/>
  <c r="I23" i="29"/>
  <c r="J23" i="29"/>
  <c r="K23" i="29"/>
  <c r="L23" i="29"/>
  <c r="M23" i="29"/>
  <c r="N23" i="29"/>
  <c r="O23" i="29"/>
  <c r="P23" i="29"/>
  <c r="C23" i="29"/>
  <c r="D16" i="29"/>
  <c r="E16" i="29"/>
  <c r="F16" i="29"/>
  <c r="G16" i="29"/>
  <c r="H16" i="29"/>
  <c r="I16" i="29"/>
  <c r="J16" i="29"/>
  <c r="K16" i="29"/>
  <c r="L16" i="29"/>
  <c r="M16" i="29"/>
  <c r="N16" i="29"/>
  <c r="O16" i="29"/>
  <c r="P16" i="29"/>
  <c r="C16" i="29"/>
  <c r="D23" i="25"/>
  <c r="E23" i="25"/>
  <c r="F23" i="25"/>
  <c r="G23" i="25"/>
  <c r="H23" i="25"/>
  <c r="I23" i="25"/>
  <c r="J23" i="25"/>
  <c r="K23" i="25"/>
  <c r="L23" i="25"/>
  <c r="M23" i="25"/>
  <c r="N23" i="25"/>
  <c r="O23" i="25"/>
  <c r="D16" i="25"/>
  <c r="E16" i="25"/>
  <c r="F16" i="25"/>
  <c r="G16" i="25"/>
  <c r="H16" i="25"/>
  <c r="I16" i="25"/>
  <c r="J16" i="25"/>
  <c r="K16" i="25"/>
  <c r="L16" i="25"/>
  <c r="M16" i="25"/>
  <c r="N16" i="25"/>
  <c r="O16" i="25"/>
  <c r="P11" i="25" l="1"/>
  <c r="Q11" i="30"/>
  <c r="Q11" i="29"/>
  <c r="C33" i="25" l="1"/>
  <c r="K32" i="30"/>
  <c r="K32" i="29" l="1"/>
  <c r="Q19" i="30"/>
  <c r="Q25" i="30"/>
  <c r="Q18" i="30"/>
  <c r="Q30" i="30"/>
  <c r="Q26" i="30"/>
  <c r="Q31" i="30"/>
  <c r="Q13" i="30"/>
  <c r="Q20" i="30"/>
  <c r="Q27" i="30"/>
  <c r="Q14" i="30"/>
  <c r="Q21" i="30"/>
  <c r="Q28" i="30"/>
  <c r="Q15" i="30"/>
  <c r="Q22" i="30"/>
  <c r="Q17" i="30"/>
  <c r="Q29" i="30"/>
  <c r="Q24" i="30"/>
  <c r="N32" i="29"/>
  <c r="Q20" i="29"/>
  <c r="Q13" i="29"/>
  <c r="Q27" i="29"/>
  <c r="Q21" i="29"/>
  <c r="P32" i="29"/>
  <c r="Q19" i="29"/>
  <c r="Q26" i="29"/>
  <c r="Q31" i="29"/>
  <c r="Q15" i="29"/>
  <c r="Q18" i="29"/>
  <c r="Q25" i="29"/>
  <c r="Q30" i="29"/>
  <c r="Q14" i="29"/>
  <c r="Q17" i="29"/>
  <c r="Q24" i="29"/>
  <c r="Q29" i="29"/>
  <c r="Q28" i="29"/>
  <c r="Q22" i="29"/>
  <c r="N32" i="30"/>
  <c r="J32" i="30"/>
  <c r="F32" i="30"/>
  <c r="M33" i="25"/>
  <c r="M34" i="25" s="1"/>
  <c r="P19" i="25"/>
  <c r="E33" i="25"/>
  <c r="P26" i="25"/>
  <c r="P20" i="25"/>
  <c r="P28" i="25"/>
  <c r="P29" i="25"/>
  <c r="F33" i="25"/>
  <c r="P22" i="25"/>
  <c r="P14" i="25"/>
  <c r="P18" i="25"/>
  <c r="P15" i="25"/>
  <c r="P27" i="25"/>
  <c r="P13" i="25"/>
  <c r="P21" i="25"/>
  <c r="P31" i="25"/>
  <c r="P25" i="25"/>
  <c r="P30" i="25"/>
  <c r="P17" i="25"/>
  <c r="P24" i="25"/>
  <c r="P32" i="25"/>
  <c r="E32" i="30" l="1"/>
  <c r="E33" i="30" s="1"/>
  <c r="C32" i="30"/>
  <c r="C34" i="25"/>
  <c r="H32" i="30"/>
  <c r="H33" i="30" s="1"/>
  <c r="G32" i="29"/>
  <c r="G33" i="29" s="1"/>
  <c r="E32" i="29"/>
  <c r="E33" i="29" s="1"/>
  <c r="L32" i="30"/>
  <c r="L33" i="30" s="1"/>
  <c r="P32" i="30"/>
  <c r="P33" i="30" s="1"/>
  <c r="G32" i="30"/>
  <c r="G33" i="30" s="1"/>
  <c r="O32" i="30"/>
  <c r="O33" i="30" s="1"/>
  <c r="O32" i="29"/>
  <c r="O33" i="29" s="1"/>
  <c r="L32" i="29"/>
  <c r="L33" i="29" s="1"/>
  <c r="M32" i="30"/>
  <c r="M33" i="30" s="1"/>
  <c r="I32" i="30"/>
  <c r="D32" i="30"/>
  <c r="D33" i="30" s="1"/>
  <c r="D32" i="29"/>
  <c r="D33" i="29" s="1"/>
  <c r="C32" i="29"/>
  <c r="M32" i="29"/>
  <c r="J32" i="29"/>
  <c r="I32" i="29"/>
  <c r="I33" i="29" s="1"/>
  <c r="H32" i="29"/>
  <c r="H33" i="29" s="1"/>
  <c r="F32" i="29"/>
  <c r="F33" i="29" s="1"/>
  <c r="N33" i="29"/>
  <c r="Q23" i="30"/>
  <c r="K33" i="30"/>
  <c r="Q16" i="30"/>
  <c r="P33" i="29"/>
  <c r="K33" i="29"/>
  <c r="Q16" i="29"/>
  <c r="Q23" i="29"/>
  <c r="N33" i="30"/>
  <c r="N33" i="25"/>
  <c r="N34" i="25" s="1"/>
  <c r="I33" i="25"/>
  <c r="I34" i="25" s="1"/>
  <c r="P23" i="25"/>
  <c r="J33" i="30"/>
  <c r="F33" i="30"/>
  <c r="E34" i="25"/>
  <c r="D33" i="25"/>
  <c r="D34" i="25" s="1"/>
  <c r="G33" i="25"/>
  <c r="G34" i="25" s="1"/>
  <c r="H33" i="25"/>
  <c r="H34" i="25" s="1"/>
  <c r="L33" i="25"/>
  <c r="L34" i="25" s="1"/>
  <c r="P16" i="25"/>
  <c r="K33" i="25"/>
  <c r="K34" i="25" s="1"/>
  <c r="J33" i="25"/>
  <c r="J34" i="25" s="1"/>
  <c r="F34" i="25"/>
  <c r="J33" i="29" l="1"/>
  <c r="Q32" i="30"/>
  <c r="Q33" i="30" s="1"/>
  <c r="P33" i="25"/>
  <c r="P34" i="25" s="1"/>
  <c r="I33" i="30"/>
  <c r="C33" i="29"/>
  <c r="M33" i="29"/>
  <c r="Q32" i="29"/>
  <c r="Q33" i="29" s="1"/>
  <c r="O33" i="25"/>
  <c r="O34" i="25" s="1"/>
  <c r="C33" i="30"/>
</calcChain>
</file>

<file path=xl/sharedStrings.xml><?xml version="1.0" encoding="utf-8"?>
<sst xmlns="http://schemas.openxmlformats.org/spreadsheetml/2006/main" count="137" uniqueCount="74">
  <si>
    <t>Rādītāji</t>
  </si>
  <si>
    <t>Ekonomiskās klasifikācijas kodi</t>
  </si>
  <si>
    <t>Pasta,telefona un citi sakaru pakalpojumi</t>
  </si>
  <si>
    <t>Izdevumi par komunālajiem pakalpojumiem</t>
  </si>
  <si>
    <t>Iestādes administratīvie izdevumi un ar iestādes darbības nodrošināšanu saistītie izdevumi</t>
  </si>
  <si>
    <t>Informācijas tehnoloģiju pakalpojumi</t>
  </si>
  <si>
    <t>Kurināmais un enerģētiskie materiāli (izņemot degvielas izdevumus (2322))</t>
  </si>
  <si>
    <t>Kārtējā remonta un iestāžu uzturēšanas materiāli</t>
  </si>
  <si>
    <t>Izdevumi periodikas iegādei</t>
  </si>
  <si>
    <t>Kopā  gadā</t>
  </si>
  <si>
    <t>Madonas Valsts ģimnāzija</t>
  </si>
  <si>
    <t>Aronas pag. Kusas pamatsk.</t>
  </si>
  <si>
    <t>Barkavas pamatsk.</t>
  </si>
  <si>
    <t>Bērzaunes pamatsk.</t>
  </si>
  <si>
    <t>Dzelzavas pamatsk.</t>
  </si>
  <si>
    <t>Kalsnavas pamatsk.</t>
  </si>
  <si>
    <t>Lazdonas pamatsk.</t>
  </si>
  <si>
    <t>Liezēres pamatsk.</t>
  </si>
  <si>
    <t>Andreja Eglīša Ļaudonas vidusskola</t>
  </si>
  <si>
    <t>Praulienas pamatsk.</t>
  </si>
  <si>
    <t>Vestienas pamatsk.</t>
  </si>
  <si>
    <t>Pavisam</t>
  </si>
  <si>
    <t>PII "Kastanītis"</t>
  </si>
  <si>
    <t xml:space="preserve">PII "Priedīte" </t>
  </si>
  <si>
    <t xml:space="preserve">PII "Saulīte" </t>
  </si>
  <si>
    <t>Aronas PII  "Sprīdītis"</t>
  </si>
  <si>
    <t>Bērzaunes PII "Vārpiņa"</t>
  </si>
  <si>
    <t>Dzelzavas PII "Rūķis"</t>
  </si>
  <si>
    <t>Kalsnavas PII "Lācītis Pūks"</t>
  </si>
  <si>
    <t>Praulienas PII "Pasaciņa"</t>
  </si>
  <si>
    <t>Izdevumi uz vienu audzēkni starppašvaldību norēķiniem (mēnesī EUR)</t>
  </si>
  <si>
    <t>Izdevumi uz vienu bērnu līdz 5.gadu vecumam starppašvaldību norēķiniem (mēnesī EUR)</t>
  </si>
  <si>
    <t xml:space="preserve">Ļaudonas PII "Brīnumdārzs" </t>
  </si>
  <si>
    <t>Mācību līdzekļi un materiāli  (izņemot IZM dotāciju)</t>
  </si>
  <si>
    <t>Bibliotēku krājumi (izņemot IZM dotāciju)</t>
  </si>
  <si>
    <t>Mācību, darba un dienesta komandējumi,  darba braucieni (izņemot ārvalstu mācību, darba un dienesta komandējumus,  darba braucienus (2120))</t>
  </si>
  <si>
    <t>Remontdarbi un iestāžu uzturēšanas pakalpojumi (izņemot  kapitālo remontu)</t>
  </si>
  <si>
    <t>Īre un noma (izņemot transportlīdzekļu nomas maksu(2262))</t>
  </si>
  <si>
    <t xml:space="preserve">Krājumi, materiāli, energoresursi, prece, biroja preces un inventārs, kurus neuzskaita pamatkapitāla veidošanā </t>
  </si>
  <si>
    <t>Izdevumi par precēm iestādes darbības nodrošināšanai</t>
  </si>
  <si>
    <t>Zāles,ķimikālijas,labaratorijas preces,  medicīniskās ierīces,medicīniskie instrumenti</t>
  </si>
  <si>
    <t>Valsts un pašvaldību aprūpē un apgādē esošo personu uzturēšana (izņemot ēdināšanas izdevumus 2363))</t>
  </si>
  <si>
    <t>Atalgojums (izņemot mērķdotācijas, prēmijas naudas balvas un materiālo stimulēšanu (1148)darba devēja piešķirtos labumus un maksājumus (1170))</t>
  </si>
  <si>
    <t>Pakalpojumi</t>
  </si>
  <si>
    <t>Darba devēja valsts obligātas sociālās apdrošināšanas iemaksas, pabalsti un kompensācijas (izņemot darba devēja VSAOI , kuras piešķir kā mērķdot.,prēmijas un naudas balvas(1148),darba dev.piešķ.mater.labumi (1170))</t>
  </si>
  <si>
    <t>Darba samaksa  (izņemot mērķdotācijas, prēmijas naudas balvas un materiālo stimulēšanu (1148)darba devēja piešķirtos labumus un maksājumus (1170))</t>
  </si>
  <si>
    <t>Mācību, darba un dienesta komandējumi, dienesta, darba braucieni (izņemot ārvalstu mācību, darba un dienesta komandējumus, dienesta, darba braucienus (2120))</t>
  </si>
  <si>
    <t>Pakalpojumu samaksa</t>
  </si>
  <si>
    <t>Remontdarbi un iestāžu uzturēšanas pakalpojumi (izņemot ēku,būvju un ceļu kapitālo remontu)</t>
  </si>
  <si>
    <t>Īres un nomas maksa (izņemot transportlīdzekļu nomas maksu(2262))</t>
  </si>
  <si>
    <t xml:space="preserve">Krājumi, materiāli, energoresursi, prece, biroja prece un inventārs, kurus neuzskaita pamatkapitāla veidošanā </t>
  </si>
  <si>
    <t>Biroja preces un inventārs</t>
  </si>
  <si>
    <t>Zāles, medicīniskās ierīces,medicīniskie instrumenti</t>
  </si>
  <si>
    <t>Valsts un pašvaldību aprūpē un apgādē esošo personu uzturēšanas izdevumi (izņemot ēdināšanas izdevumus 2363))</t>
  </si>
  <si>
    <t>Madonas pilsētas vidusskola</t>
  </si>
  <si>
    <t>Izdevumi uz vienu bērnu no 5.gadu vecuma starppašvaldību norēķiniem (mēnesī EUR)</t>
  </si>
  <si>
    <t>Valsts un pašvaldību aprūpē un apgādē esošo personu uzturēšanas izdevumi (1.-4.klases ēdināšanas izdevumi pašvaldības finansētā daļa)</t>
  </si>
  <si>
    <t xml:space="preserve">Izmaksu aprēķins 2021. gadā bērniem no 5.gadu vecuma   </t>
  </si>
  <si>
    <t xml:space="preserve">Izmaksu aprēķins 2021. gadā par vienu audzēkni    </t>
  </si>
  <si>
    <t>Pēc 2020. gada naudas plūsmas</t>
  </si>
  <si>
    <t xml:space="preserve">Izmaksu aprēķins 2021. gadā bērniem līdz 5.gadu vecumam    </t>
  </si>
  <si>
    <t>Pēc 2020.gada naudas plūsmas</t>
  </si>
  <si>
    <t>Ošupes pag. Degumnieku pamatsk.</t>
  </si>
  <si>
    <t>Pēc 2020.gada naudas plūsmas (eiro)</t>
  </si>
  <si>
    <t xml:space="preserve">        09.100. Pirmsskolas  izglītības iestāžu izdevumi pēc 2020.gada naudas plūsmas (eiro)</t>
  </si>
  <si>
    <t>Bērnu skaits uz 01.01.2021</t>
  </si>
  <si>
    <t xml:space="preserve">Bērnu skaits uz 01.01.2021. </t>
  </si>
  <si>
    <t>Skolēnu skaits uz 01.01.2021</t>
  </si>
  <si>
    <t>Madonas novada pašvaldības domes</t>
  </si>
  <si>
    <t>(prot.Nr.4, 23.p.)</t>
  </si>
  <si>
    <t>Pielikums Nr.4</t>
  </si>
  <si>
    <t>16.02.2021. lēmumam Nr.74</t>
  </si>
  <si>
    <t>Pielikums Nr.5</t>
  </si>
  <si>
    <t>Pielikums Nr.6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</si>
</sst>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"/>
  </numFmts>
  <fonts count="19" x14ac:knownFonts="1">
    <font>
      <sz val="10"/>
      <name val="Arial"/>
      <charset val="186"/>
    </font>
    <font>
      <sz val="10"/>
      <name val="Arial"/>
      <family val="2"/>
      <charset val="186"/>
    </font>
    <font>
      <sz val="8"/>
      <name val="Arial"/>
      <family val="2"/>
      <charset val="186"/>
    </font>
    <font>
      <b/>
      <sz val="10"/>
      <name val="Times New Roman"/>
      <family val="1"/>
      <charset val="186"/>
    </font>
    <font>
      <sz val="10"/>
      <name val="Times New Roman"/>
      <family val="1"/>
      <charset val="186"/>
    </font>
    <font>
      <b/>
      <sz val="8"/>
      <name val="Times New Roman"/>
      <family val="1"/>
      <charset val="186"/>
    </font>
    <font>
      <b/>
      <i/>
      <sz val="10"/>
      <name val="Times New Roman"/>
      <family val="1"/>
      <charset val="186"/>
    </font>
    <font>
      <sz val="10"/>
      <name val="Arial"/>
      <family val="2"/>
      <charset val="186"/>
    </font>
    <font>
      <sz val="12"/>
      <name val="Arial"/>
      <family val="2"/>
      <charset val="186"/>
    </font>
    <font>
      <sz val="10"/>
      <name val="Arial"/>
      <family val="2"/>
      <charset val="186"/>
    </font>
    <font>
      <i/>
      <sz val="8"/>
      <name val="Arial"/>
      <family val="2"/>
      <charset val="186"/>
    </font>
    <font>
      <b/>
      <sz val="10"/>
      <name val="Arial"/>
      <family val="2"/>
      <charset val="186"/>
    </font>
    <font>
      <i/>
      <sz val="10"/>
      <name val="Arial"/>
      <family val="2"/>
      <charset val="186"/>
    </font>
    <font>
      <sz val="11"/>
      <color theme="1"/>
      <name val="Calibri"/>
      <family val="2"/>
      <charset val="186"/>
      <scheme val="minor"/>
    </font>
    <font>
      <sz val="10"/>
      <color rgb="FFFF0000"/>
      <name val="Times New Roman"/>
      <family val="1"/>
      <charset val="186"/>
    </font>
    <font>
      <sz val="9"/>
      <name val="Arial"/>
      <family val="2"/>
      <charset val="186"/>
    </font>
    <font>
      <sz val="11"/>
      <name val="Times New Roman"/>
      <family val="1"/>
      <charset val="186"/>
    </font>
    <font>
      <sz val="9"/>
      <name val="Times New Roman"/>
      <family val="1"/>
      <charset val="186"/>
    </font>
    <font>
      <b/>
      <sz val="10"/>
      <color theme="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9" fillId="0" borderId="0"/>
    <xf numFmtId="0" fontId="7" fillId="0" borderId="0"/>
    <xf numFmtId="0" fontId="13" fillId="0" borderId="0"/>
    <xf numFmtId="9" fontId="1" fillId="0" borderId="0" applyFont="0" applyFill="0" applyBorder="0" applyAlignment="0" applyProtection="0"/>
  </cellStyleXfs>
  <cellXfs count="85">
    <xf numFmtId="0" fontId="0" fillId="0" borderId="0" xfId="0"/>
    <xf numFmtId="0" fontId="4" fillId="0" borderId="0" xfId="0" applyFont="1"/>
    <xf numFmtId="0" fontId="3" fillId="0" borderId="1" xfId="0" applyFont="1" applyBorder="1" applyAlignment="1">
      <alignment wrapText="1"/>
    </xf>
    <xf numFmtId="0" fontId="4" fillId="0" borderId="0" xfId="0" applyFont="1" applyAlignment="1">
      <alignment wrapText="1"/>
    </xf>
    <xf numFmtId="0" fontId="4" fillId="0" borderId="1" xfId="0" applyFont="1" applyBorder="1" applyAlignment="1">
      <alignment wrapText="1"/>
    </xf>
    <xf numFmtId="2" fontId="3" fillId="0" borderId="0" xfId="0" applyNumberFormat="1" applyFont="1" applyBorder="1"/>
    <xf numFmtId="0" fontId="0" fillId="0" borderId="0" xfId="0" applyBorder="1"/>
    <xf numFmtId="0" fontId="4" fillId="0" borderId="0" xfId="0" applyFont="1" applyBorder="1" applyAlignment="1"/>
    <xf numFmtId="0" fontId="8" fillId="0" borderId="0" xfId="0" applyFont="1"/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right"/>
    </xf>
    <xf numFmtId="0" fontId="3" fillId="0" borderId="2" xfId="0" applyFont="1" applyBorder="1" applyAlignment="1">
      <alignment horizontal="center"/>
    </xf>
    <xf numFmtId="0" fontId="4" fillId="0" borderId="2" xfId="0" applyFont="1" applyBorder="1" applyAlignment="1">
      <alignment horizontal="right"/>
    </xf>
    <xf numFmtId="0" fontId="10" fillId="0" borderId="0" xfId="0" applyFont="1" applyAlignment="1">
      <alignment horizontal="right"/>
    </xf>
    <xf numFmtId="0" fontId="11" fillId="0" borderId="0" xfId="0" applyFont="1"/>
    <xf numFmtId="1" fontId="0" fillId="0" borderId="0" xfId="0" applyNumberFormat="1"/>
    <xf numFmtId="2" fontId="0" fillId="0" borderId="0" xfId="0" applyNumberFormat="1"/>
    <xf numFmtId="0" fontId="4" fillId="0" borderId="0" xfId="0" applyFont="1" applyBorder="1"/>
    <xf numFmtId="2" fontId="0" fillId="0" borderId="0" xfId="0" applyNumberFormat="1" applyBorder="1"/>
    <xf numFmtId="1" fontId="0" fillId="0" borderId="0" xfId="0" applyNumberFormat="1" applyBorder="1"/>
    <xf numFmtId="0" fontId="9" fillId="0" borderId="0" xfId="0" applyFont="1" applyFill="1" applyBorder="1"/>
    <xf numFmtId="0" fontId="0" fillId="0" borderId="0" xfId="0" applyFill="1"/>
    <xf numFmtId="0" fontId="4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wrapText="1"/>
    </xf>
    <xf numFmtId="2" fontId="0" fillId="0" borderId="0" xfId="0" applyNumberFormat="1" applyFill="1"/>
    <xf numFmtId="0" fontId="4" fillId="0" borderId="2" xfId="0" applyFont="1" applyFill="1" applyBorder="1" applyAlignment="1">
      <alignment horizontal="right"/>
    </xf>
    <xf numFmtId="0" fontId="0" fillId="0" borderId="1" xfId="0" applyFill="1" applyBorder="1"/>
    <xf numFmtId="0" fontId="4" fillId="0" borderId="1" xfId="0" applyFont="1" applyBorder="1"/>
    <xf numFmtId="0" fontId="3" fillId="0" borderId="1" xfId="1" applyFont="1" applyFill="1" applyBorder="1" applyAlignment="1">
      <alignment vertical="top" wrapText="1"/>
    </xf>
    <xf numFmtId="0" fontId="3" fillId="0" borderId="1" xfId="0" applyFont="1" applyBorder="1"/>
    <xf numFmtId="2" fontId="3" fillId="0" borderId="1" xfId="0" applyNumberFormat="1" applyFont="1" applyBorder="1"/>
    <xf numFmtId="1" fontId="4" fillId="0" borderId="1" xfId="0" applyNumberFormat="1" applyFont="1" applyBorder="1"/>
    <xf numFmtId="0" fontId="4" fillId="0" borderId="0" xfId="0" applyFont="1" applyFill="1" applyBorder="1"/>
    <xf numFmtId="2" fontId="0" fillId="0" borderId="0" xfId="0" applyNumberFormat="1" applyFont="1" applyFill="1" applyBorder="1"/>
    <xf numFmtId="0" fontId="3" fillId="0" borderId="0" xfId="1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right" wrapText="1"/>
    </xf>
    <xf numFmtId="0" fontId="0" fillId="0" borderId="0" xfId="0" applyFill="1" applyBorder="1"/>
    <xf numFmtId="0" fontId="12" fillId="0" borderId="0" xfId="0" applyFont="1" applyAlignment="1">
      <alignment horizontal="right"/>
    </xf>
    <xf numFmtId="0" fontId="3" fillId="0" borderId="0" xfId="0" applyFont="1" applyBorder="1"/>
    <xf numFmtId="1" fontId="9" fillId="0" borderId="1" xfId="0" applyNumberFormat="1" applyFont="1" applyFill="1" applyBorder="1"/>
    <xf numFmtId="0" fontId="4" fillId="0" borderId="1" xfId="0" applyFont="1" applyFill="1" applyBorder="1"/>
    <xf numFmtId="1" fontId="11" fillId="0" borderId="1" xfId="0" applyNumberFormat="1" applyFont="1" applyFill="1" applyBorder="1"/>
    <xf numFmtId="0" fontId="7" fillId="0" borderId="1" xfId="0" applyFont="1" applyFill="1" applyBorder="1"/>
    <xf numFmtId="0" fontId="14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horizontal="center"/>
    </xf>
    <xf numFmtId="1" fontId="3" fillId="0" borderId="1" xfId="0" applyNumberFormat="1" applyFont="1" applyBorder="1"/>
    <xf numFmtId="164" fontId="15" fillId="0" borderId="0" xfId="0" applyNumberFormat="1" applyFont="1"/>
    <xf numFmtId="0" fontId="11" fillId="0" borderId="1" xfId="0" applyFont="1" applyFill="1" applyBorder="1"/>
    <xf numFmtId="0" fontId="3" fillId="0" borderId="1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2" xfId="2" applyFont="1" applyFill="1" applyBorder="1" applyAlignment="1">
      <alignment vertical="top" wrapText="1"/>
    </xf>
    <xf numFmtId="0" fontId="3" fillId="0" borderId="2" xfId="1" applyFont="1" applyFill="1" applyBorder="1" applyAlignment="1">
      <alignment vertical="top" wrapText="1"/>
    </xf>
    <xf numFmtId="0" fontId="11" fillId="0" borderId="0" xfId="0" applyFont="1" applyFill="1" applyBorder="1"/>
    <xf numFmtId="0" fontId="16" fillId="0" borderId="1" xfId="0" applyFont="1" applyFill="1" applyBorder="1" applyAlignment="1">
      <alignment horizontal="center"/>
    </xf>
    <xf numFmtId="0" fontId="17" fillId="0" borderId="0" xfId="0" applyFont="1"/>
    <xf numFmtId="0" fontId="17" fillId="0" borderId="0" xfId="0" applyFont="1" applyAlignment="1">
      <alignment wrapText="1"/>
    </xf>
    <xf numFmtId="0" fontId="15" fillId="0" borderId="0" xfId="0" applyFont="1"/>
    <xf numFmtId="0" fontId="15" fillId="0" borderId="0" xfId="0" applyFont="1" applyBorder="1"/>
    <xf numFmtId="164" fontId="17" fillId="0" borderId="0" xfId="0" applyNumberFormat="1" applyFont="1"/>
    <xf numFmtId="0" fontId="5" fillId="0" borderId="3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164" fontId="15" fillId="0" borderId="0" xfId="4" applyNumberFormat="1" applyFont="1"/>
    <xf numFmtId="0" fontId="15" fillId="0" borderId="1" xfId="0" applyFont="1" applyBorder="1"/>
    <xf numFmtId="1" fontId="17" fillId="0" borderId="1" xfId="0" applyNumberFormat="1" applyFont="1" applyBorder="1"/>
    <xf numFmtId="1" fontId="15" fillId="0" borderId="1" xfId="0" applyNumberFormat="1" applyFont="1" applyBorder="1"/>
    <xf numFmtId="1" fontId="11" fillId="0" borderId="1" xfId="0" applyNumberFormat="1" applyFont="1" applyBorder="1"/>
    <xf numFmtId="1" fontId="18" fillId="0" borderId="1" xfId="0" applyNumberFormat="1" applyFont="1" applyBorder="1"/>
    <xf numFmtId="0" fontId="11" fillId="0" borderId="1" xfId="0" applyFont="1" applyBorder="1"/>
    <xf numFmtId="0" fontId="17" fillId="0" borderId="1" xfId="0" applyFont="1" applyBorder="1"/>
    <xf numFmtId="0" fontId="7" fillId="0" borderId="0" xfId="0" applyFont="1" applyFill="1"/>
    <xf numFmtId="0" fontId="7" fillId="0" borderId="0" xfId="0" applyFont="1" applyFill="1" applyBorder="1"/>
    <xf numFmtId="0" fontId="6" fillId="0" borderId="2" xfId="0" applyFont="1" applyFill="1" applyBorder="1" applyAlignment="1">
      <alignment wrapText="1"/>
    </xf>
    <xf numFmtId="0" fontId="0" fillId="0" borderId="5" xfId="0" applyFill="1" applyBorder="1" applyAlignment="1"/>
    <xf numFmtId="165" fontId="0" fillId="0" borderId="0" xfId="0" applyNumberFormat="1"/>
    <xf numFmtId="0" fontId="4" fillId="0" borderId="0" xfId="0" applyFont="1" applyFill="1"/>
    <xf numFmtId="0" fontId="17" fillId="0" borderId="0" xfId="0" applyFont="1" applyFill="1"/>
    <xf numFmtId="0" fontId="4" fillId="0" borderId="1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center" wrapText="1"/>
    </xf>
    <xf numFmtId="1" fontId="9" fillId="0" borderId="0" xfId="0" applyNumberFormat="1" applyFont="1" applyFill="1" applyBorder="1"/>
    <xf numFmtId="0" fontId="3" fillId="0" borderId="2" xfId="0" applyFont="1" applyBorder="1" applyAlignment="1">
      <alignment horizontal="center" wrapText="1"/>
    </xf>
    <xf numFmtId="0" fontId="3" fillId="0" borderId="4" xfId="0" applyFont="1" applyBorder="1" applyAlignment="1">
      <alignment horizontal="center"/>
    </xf>
    <xf numFmtId="0" fontId="4" fillId="0" borderId="5" xfId="0" applyFont="1" applyBorder="1" applyAlignment="1"/>
    <xf numFmtId="0" fontId="3" fillId="0" borderId="4" xfId="0" applyFont="1" applyBorder="1" applyAlignment="1">
      <alignment horizontal="center" wrapText="1"/>
    </xf>
    <xf numFmtId="0" fontId="6" fillId="0" borderId="6" xfId="0" applyFont="1" applyBorder="1" applyAlignment="1">
      <alignment horizontal="left" wrapText="1"/>
    </xf>
    <xf numFmtId="0" fontId="0" fillId="0" borderId="7" xfId="0" applyBorder="1" applyAlignment="1"/>
  </cellXfs>
  <cellStyles count="5">
    <cellStyle name="Parasts" xfId="0" builtinId="0"/>
    <cellStyle name="Parasts 2" xfId="1" xr:uid="{00000000-0005-0000-0000-000001000000}"/>
    <cellStyle name="Parasts 2 2" xfId="2" xr:uid="{00000000-0005-0000-0000-000002000000}"/>
    <cellStyle name="Parasts 3" xfId="3" xr:uid="{00000000-0005-0000-0000-000003000000}"/>
    <cellStyle name="Procenti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47"/>
  <sheetViews>
    <sheetView tabSelected="1" workbookViewId="0">
      <selection activeCell="J5" sqref="J5"/>
    </sheetView>
  </sheetViews>
  <sheetFormatPr defaultRowHeight="12.75" x14ac:dyDescent="0.2"/>
  <cols>
    <col min="1" max="1" width="12.28515625" style="21" customWidth="1"/>
    <col min="2" max="2" width="44.7109375" customWidth="1"/>
    <col min="3" max="3" width="13.5703125" customWidth="1"/>
    <col min="4" max="4" width="11.28515625" customWidth="1"/>
    <col min="5" max="5" width="9.42578125" customWidth="1"/>
    <col min="6" max="12" width="9.140625" customWidth="1"/>
    <col min="13" max="13" width="11.140625" customWidth="1"/>
    <col min="14" max="14" width="10.85546875" customWidth="1"/>
    <col min="15" max="16" width="9.140625" customWidth="1"/>
    <col min="17" max="17" width="9.140625" style="6" customWidth="1"/>
    <col min="18" max="19" width="9.140625" style="6"/>
  </cols>
  <sheetData>
    <row r="1" spans="1:19" x14ac:dyDescent="0.2">
      <c r="D1" t="s">
        <v>70</v>
      </c>
    </row>
    <row r="2" spans="1:19" x14ac:dyDescent="0.2">
      <c r="D2" t="s">
        <v>68</v>
      </c>
    </row>
    <row r="3" spans="1:19" x14ac:dyDescent="0.2">
      <c r="D3" t="s">
        <v>71</v>
      </c>
    </row>
    <row r="4" spans="1:19" x14ac:dyDescent="0.2">
      <c r="D4" t="s">
        <v>69</v>
      </c>
    </row>
    <row r="6" spans="1:19" ht="15" x14ac:dyDescent="0.2">
      <c r="B6" s="8" t="s">
        <v>58</v>
      </c>
    </row>
    <row r="7" spans="1:19" x14ac:dyDescent="0.2">
      <c r="A7" s="74"/>
      <c r="B7" s="3" t="s">
        <v>59</v>
      </c>
      <c r="C7" s="1"/>
    </row>
    <row r="8" spans="1:19" x14ac:dyDescent="0.2">
      <c r="A8" s="74"/>
      <c r="B8" s="3"/>
      <c r="C8" s="1"/>
    </row>
    <row r="9" spans="1:19" s="56" customFormat="1" ht="12" x14ac:dyDescent="0.2">
      <c r="A9" s="75"/>
      <c r="B9" s="55"/>
      <c r="C9" s="58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Q9" s="57"/>
      <c r="R9" s="57"/>
      <c r="S9" s="57"/>
    </row>
    <row r="10" spans="1:19" s="21" customFormat="1" ht="52.5" customHeight="1" x14ac:dyDescent="0.2">
      <c r="A10" s="59" t="s">
        <v>1</v>
      </c>
      <c r="B10" s="60" t="s">
        <v>0</v>
      </c>
      <c r="C10" s="50" t="s">
        <v>54</v>
      </c>
      <c r="D10" s="50" t="s">
        <v>10</v>
      </c>
      <c r="E10" s="51" t="s">
        <v>11</v>
      </c>
      <c r="F10" s="51" t="s">
        <v>12</v>
      </c>
      <c r="G10" s="51" t="s">
        <v>13</v>
      </c>
      <c r="H10" s="51" t="s">
        <v>14</v>
      </c>
      <c r="I10" s="51" t="s">
        <v>15</v>
      </c>
      <c r="J10" s="51" t="s">
        <v>16</v>
      </c>
      <c r="K10" s="51" t="s">
        <v>17</v>
      </c>
      <c r="L10" s="51" t="s">
        <v>18</v>
      </c>
      <c r="M10" s="51" t="s">
        <v>19</v>
      </c>
      <c r="N10" s="51" t="s">
        <v>62</v>
      </c>
      <c r="O10" s="51" t="s">
        <v>20</v>
      </c>
      <c r="P10" s="28" t="s">
        <v>21</v>
      </c>
      <c r="Q10" s="36"/>
      <c r="R10" s="36"/>
      <c r="S10" s="36"/>
    </row>
    <row r="11" spans="1:19" s="21" customFormat="1" ht="22.5" customHeight="1" x14ac:dyDescent="0.2">
      <c r="A11" s="40"/>
      <c r="B11" s="22" t="s">
        <v>67</v>
      </c>
      <c r="C11" s="26">
        <v>971</v>
      </c>
      <c r="D11" s="26">
        <v>267</v>
      </c>
      <c r="E11" s="26">
        <v>68</v>
      </c>
      <c r="F11" s="26">
        <v>97</v>
      </c>
      <c r="G11" s="26">
        <v>96</v>
      </c>
      <c r="H11" s="26">
        <v>75</v>
      </c>
      <c r="I11" s="26">
        <v>102</v>
      </c>
      <c r="J11" s="26">
        <v>51</v>
      </c>
      <c r="K11" s="26">
        <v>62</v>
      </c>
      <c r="L11" s="26">
        <v>153</v>
      </c>
      <c r="M11" s="26">
        <v>92</v>
      </c>
      <c r="N11" s="26">
        <v>59</v>
      </c>
      <c r="O11" s="26">
        <v>36</v>
      </c>
      <c r="P11" s="47">
        <f>C11+D11+E11+F11+G11+H11+I11+J11+K11+L11+M11+N11+O11</f>
        <v>2129</v>
      </c>
      <c r="Q11" s="36"/>
      <c r="R11" s="36"/>
      <c r="S11" s="36"/>
    </row>
    <row r="12" spans="1:19" ht="29.25" customHeight="1" x14ac:dyDescent="0.25">
      <c r="A12" s="71"/>
      <c r="B12" s="72"/>
      <c r="C12" s="72"/>
      <c r="D12" s="72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52"/>
    </row>
    <row r="13" spans="1:19" ht="39.75" customHeight="1" x14ac:dyDescent="0.2">
      <c r="A13" s="48">
        <v>1100</v>
      </c>
      <c r="B13" s="23" t="s">
        <v>45</v>
      </c>
      <c r="C13" s="41">
        <v>207241</v>
      </c>
      <c r="D13" s="41">
        <v>82754</v>
      </c>
      <c r="E13" s="41">
        <v>56240</v>
      </c>
      <c r="F13" s="41">
        <v>61630</v>
      </c>
      <c r="G13" s="41">
        <v>34874</v>
      </c>
      <c r="H13" s="41">
        <v>43373</v>
      </c>
      <c r="I13" s="41">
        <v>58650</v>
      </c>
      <c r="J13" s="41">
        <v>31113</v>
      </c>
      <c r="K13" s="41">
        <v>21728</v>
      </c>
      <c r="L13" s="41">
        <v>73746</v>
      </c>
      <c r="M13" s="41">
        <v>65573</v>
      </c>
      <c r="N13" s="41">
        <v>50059</v>
      </c>
      <c r="O13" s="41">
        <v>41953</v>
      </c>
      <c r="P13" s="47">
        <f t="shared" ref="P13:P32" si="0">C13+D13+E13+F13+G13+H13+I13+J13+K13+L13+M13+N13+O13</f>
        <v>828934</v>
      </c>
    </row>
    <row r="14" spans="1:19" ht="69.75" customHeight="1" x14ac:dyDescent="0.2">
      <c r="A14" s="48">
        <v>1200</v>
      </c>
      <c r="B14" s="23" t="s">
        <v>44</v>
      </c>
      <c r="C14" s="47">
        <v>63113</v>
      </c>
      <c r="D14" s="47">
        <v>22026</v>
      </c>
      <c r="E14" s="41">
        <v>15091</v>
      </c>
      <c r="F14" s="41">
        <v>15650</v>
      </c>
      <c r="G14" s="41">
        <v>11868</v>
      </c>
      <c r="H14" s="41">
        <v>11180</v>
      </c>
      <c r="I14" s="41">
        <v>15749</v>
      </c>
      <c r="J14" s="41">
        <v>7742</v>
      </c>
      <c r="K14" s="41">
        <v>5237</v>
      </c>
      <c r="L14" s="41">
        <v>19370</v>
      </c>
      <c r="M14" s="41">
        <v>16303</v>
      </c>
      <c r="N14" s="41">
        <v>12628</v>
      </c>
      <c r="O14" s="41">
        <v>10732</v>
      </c>
      <c r="P14" s="47">
        <f t="shared" si="0"/>
        <v>226689</v>
      </c>
    </row>
    <row r="15" spans="1:19" ht="45.75" customHeight="1" x14ac:dyDescent="0.2">
      <c r="A15" s="48">
        <v>2100</v>
      </c>
      <c r="B15" s="23" t="s">
        <v>46</v>
      </c>
      <c r="C15" s="47">
        <v>589</v>
      </c>
      <c r="D15" s="47">
        <v>31</v>
      </c>
      <c r="E15" s="41">
        <v>57</v>
      </c>
      <c r="F15" s="41">
        <v>3</v>
      </c>
      <c r="G15" s="41">
        <v>0</v>
      </c>
      <c r="H15" s="41">
        <v>0</v>
      </c>
      <c r="I15" s="41">
        <v>72</v>
      </c>
      <c r="J15" s="41">
        <v>0</v>
      </c>
      <c r="K15" s="41">
        <v>0</v>
      </c>
      <c r="L15" s="41">
        <v>37</v>
      </c>
      <c r="M15" s="41">
        <v>0</v>
      </c>
      <c r="N15" s="41">
        <v>118</v>
      </c>
      <c r="O15" s="41">
        <v>0</v>
      </c>
      <c r="P15" s="47">
        <f t="shared" si="0"/>
        <v>907</v>
      </c>
    </row>
    <row r="16" spans="1:19" ht="21.75" customHeight="1" x14ac:dyDescent="0.2">
      <c r="A16" s="48">
        <v>2200</v>
      </c>
      <c r="B16" s="23" t="s">
        <v>47</v>
      </c>
      <c r="C16" s="47">
        <f>SUM(C17:C22)</f>
        <v>121028</v>
      </c>
      <c r="D16" s="47">
        <f t="shared" ref="D16:O16" si="1">SUM(D17:D22)</f>
        <v>73214</v>
      </c>
      <c r="E16" s="47">
        <f t="shared" si="1"/>
        <v>42444</v>
      </c>
      <c r="F16" s="47">
        <f t="shared" si="1"/>
        <v>44366</v>
      </c>
      <c r="G16" s="47">
        <f t="shared" si="1"/>
        <v>18450</v>
      </c>
      <c r="H16" s="47">
        <f t="shared" si="1"/>
        <v>48243</v>
      </c>
      <c r="I16" s="47">
        <f t="shared" si="1"/>
        <v>40198</v>
      </c>
      <c r="J16" s="47">
        <f t="shared" si="1"/>
        <v>7479</v>
      </c>
      <c r="K16" s="47">
        <f t="shared" si="1"/>
        <v>26157</v>
      </c>
      <c r="L16" s="47">
        <f t="shared" si="1"/>
        <v>44901</v>
      </c>
      <c r="M16" s="47">
        <f t="shared" si="1"/>
        <v>25439</v>
      </c>
      <c r="N16" s="47">
        <f t="shared" si="1"/>
        <v>15995</v>
      </c>
      <c r="O16" s="47">
        <f t="shared" si="1"/>
        <v>29855</v>
      </c>
      <c r="P16" s="47">
        <f t="shared" si="0"/>
        <v>537769</v>
      </c>
    </row>
    <row r="17" spans="1:20" ht="18.75" customHeight="1" x14ac:dyDescent="0.2">
      <c r="A17" s="76">
        <v>2210</v>
      </c>
      <c r="B17" s="4" t="s">
        <v>2</v>
      </c>
      <c r="C17" s="27">
        <v>2202</v>
      </c>
      <c r="D17" s="27">
        <v>4316</v>
      </c>
      <c r="E17" s="27">
        <v>1617</v>
      </c>
      <c r="F17" s="27">
        <v>630</v>
      </c>
      <c r="G17" s="27">
        <v>162</v>
      </c>
      <c r="H17" s="27">
        <v>854</v>
      </c>
      <c r="I17" s="27">
        <v>824</v>
      </c>
      <c r="J17" s="27">
        <v>518</v>
      </c>
      <c r="K17" s="27">
        <v>462</v>
      </c>
      <c r="L17" s="27">
        <v>640</v>
      </c>
      <c r="M17" s="27">
        <v>1076</v>
      </c>
      <c r="N17" s="27">
        <v>1016</v>
      </c>
      <c r="O17" s="27">
        <v>1198</v>
      </c>
      <c r="P17" s="47">
        <f t="shared" si="0"/>
        <v>15515</v>
      </c>
      <c r="Q17" s="19"/>
      <c r="T17" s="15"/>
    </row>
    <row r="18" spans="1:20" ht="21" customHeight="1" x14ac:dyDescent="0.2">
      <c r="A18" s="76">
        <v>2220</v>
      </c>
      <c r="B18" s="4" t="s">
        <v>3</v>
      </c>
      <c r="C18" s="27">
        <v>86737</v>
      </c>
      <c r="D18" s="27">
        <v>47136</v>
      </c>
      <c r="E18" s="27">
        <v>28099</v>
      </c>
      <c r="F18" s="27">
        <v>38604</v>
      </c>
      <c r="G18" s="27">
        <v>7401</v>
      </c>
      <c r="H18" s="27">
        <v>7764</v>
      </c>
      <c r="I18" s="27">
        <v>19950</v>
      </c>
      <c r="J18" s="27">
        <v>5261</v>
      </c>
      <c r="K18" s="27">
        <v>10609</v>
      </c>
      <c r="L18" s="27">
        <v>25456</v>
      </c>
      <c r="M18" s="27">
        <v>12246</v>
      </c>
      <c r="N18" s="27">
        <v>7784</v>
      </c>
      <c r="O18" s="27">
        <v>26658</v>
      </c>
      <c r="P18" s="47">
        <f t="shared" si="0"/>
        <v>323705</v>
      </c>
      <c r="Q18" s="19"/>
      <c r="T18" s="15"/>
    </row>
    <row r="19" spans="1:20" ht="27" customHeight="1" x14ac:dyDescent="0.2">
      <c r="A19" s="76">
        <v>2230</v>
      </c>
      <c r="B19" s="4" t="s">
        <v>4</v>
      </c>
      <c r="C19" s="27">
        <v>3967</v>
      </c>
      <c r="D19" s="27">
        <v>4712</v>
      </c>
      <c r="E19" s="27">
        <v>335</v>
      </c>
      <c r="F19" s="27">
        <v>2026</v>
      </c>
      <c r="G19" s="27">
        <v>847</v>
      </c>
      <c r="H19" s="27">
        <v>925</v>
      </c>
      <c r="I19" s="27">
        <v>454</v>
      </c>
      <c r="J19" s="27">
        <v>517</v>
      </c>
      <c r="K19" s="27">
        <v>590</v>
      </c>
      <c r="L19" s="27">
        <v>3611</v>
      </c>
      <c r="M19" s="27">
        <v>293</v>
      </c>
      <c r="N19" s="27">
        <v>2698</v>
      </c>
      <c r="O19" s="27">
        <v>171</v>
      </c>
      <c r="P19" s="47">
        <f t="shared" si="0"/>
        <v>21146</v>
      </c>
      <c r="Q19" s="19"/>
      <c r="T19" s="15"/>
    </row>
    <row r="20" spans="1:20" ht="27" customHeight="1" x14ac:dyDescent="0.2">
      <c r="A20" s="76">
        <v>2240</v>
      </c>
      <c r="B20" s="4" t="s">
        <v>48</v>
      </c>
      <c r="C20" s="27">
        <v>24526</v>
      </c>
      <c r="D20" s="27">
        <v>4094</v>
      </c>
      <c r="E20" s="27">
        <v>11377</v>
      </c>
      <c r="F20" s="27">
        <v>2758</v>
      </c>
      <c r="G20" s="27">
        <v>9518</v>
      </c>
      <c r="H20" s="27">
        <v>36945</v>
      </c>
      <c r="I20" s="27">
        <v>18295</v>
      </c>
      <c r="J20" s="27">
        <v>709</v>
      </c>
      <c r="K20" s="27">
        <v>14177</v>
      </c>
      <c r="L20" s="27">
        <v>14459</v>
      </c>
      <c r="M20" s="27">
        <v>10827</v>
      </c>
      <c r="N20" s="27">
        <v>3294</v>
      </c>
      <c r="O20" s="27">
        <v>1654</v>
      </c>
      <c r="P20" s="47">
        <f t="shared" si="0"/>
        <v>152633</v>
      </c>
      <c r="Q20" s="19"/>
      <c r="T20" s="15"/>
    </row>
    <row r="21" spans="1:20" ht="17.25" customHeight="1" x14ac:dyDescent="0.2">
      <c r="A21" s="76">
        <v>2250</v>
      </c>
      <c r="B21" s="4" t="s">
        <v>5</v>
      </c>
      <c r="C21" s="27">
        <v>48</v>
      </c>
      <c r="D21" s="27">
        <v>0</v>
      </c>
      <c r="E21" s="27">
        <v>983</v>
      </c>
      <c r="F21" s="27">
        <v>348</v>
      </c>
      <c r="G21" s="27">
        <v>380</v>
      </c>
      <c r="H21" s="27">
        <v>1715</v>
      </c>
      <c r="I21" s="27">
        <v>365</v>
      </c>
      <c r="J21" s="27">
        <v>127</v>
      </c>
      <c r="K21" s="27">
        <v>319</v>
      </c>
      <c r="L21" s="27">
        <v>228</v>
      </c>
      <c r="M21" s="27">
        <v>993</v>
      </c>
      <c r="N21" s="27">
        <v>355</v>
      </c>
      <c r="O21" s="27">
        <v>174</v>
      </c>
      <c r="P21" s="47">
        <f t="shared" si="0"/>
        <v>6035</v>
      </c>
      <c r="Q21" s="19"/>
      <c r="T21" s="15"/>
    </row>
    <row r="22" spans="1:20" ht="27" customHeight="1" x14ac:dyDescent="0.2">
      <c r="A22" s="76">
        <v>2260</v>
      </c>
      <c r="B22" s="4" t="s">
        <v>49</v>
      </c>
      <c r="C22" s="27">
        <v>3548</v>
      </c>
      <c r="D22" s="27">
        <v>12956</v>
      </c>
      <c r="E22" s="27">
        <v>33</v>
      </c>
      <c r="F22" s="27">
        <v>0</v>
      </c>
      <c r="G22" s="27">
        <v>142</v>
      </c>
      <c r="H22" s="27">
        <v>40</v>
      </c>
      <c r="I22" s="27">
        <v>310</v>
      </c>
      <c r="J22" s="27">
        <v>347</v>
      </c>
      <c r="K22" s="27">
        <v>0</v>
      </c>
      <c r="L22" s="27">
        <v>507</v>
      </c>
      <c r="M22" s="27">
        <v>4</v>
      </c>
      <c r="N22" s="27">
        <v>848</v>
      </c>
      <c r="O22" s="27">
        <v>0</v>
      </c>
      <c r="P22" s="47">
        <f t="shared" si="0"/>
        <v>18735</v>
      </c>
      <c r="Q22" s="19"/>
      <c r="T22" s="15"/>
    </row>
    <row r="23" spans="1:20" ht="27" customHeight="1" x14ac:dyDescent="0.2">
      <c r="A23" s="48">
        <v>2300</v>
      </c>
      <c r="B23" s="23" t="s">
        <v>50</v>
      </c>
      <c r="C23" s="47">
        <f t="shared" ref="C23:O23" si="2">SUM(C24:C30)</f>
        <v>77462</v>
      </c>
      <c r="D23" s="47">
        <f t="shared" si="2"/>
        <v>34520</v>
      </c>
      <c r="E23" s="47">
        <f t="shared" si="2"/>
        <v>8154</v>
      </c>
      <c r="F23" s="47">
        <f t="shared" si="2"/>
        <v>22180</v>
      </c>
      <c r="G23" s="47">
        <f t="shared" si="2"/>
        <v>12229</v>
      </c>
      <c r="H23" s="47">
        <f t="shared" si="2"/>
        <v>14673</v>
      </c>
      <c r="I23" s="47">
        <f t="shared" si="2"/>
        <v>17594</v>
      </c>
      <c r="J23" s="47">
        <f t="shared" si="2"/>
        <v>8901</v>
      </c>
      <c r="K23" s="47">
        <f t="shared" si="2"/>
        <v>10144</v>
      </c>
      <c r="L23" s="47">
        <f t="shared" si="2"/>
        <v>43007</v>
      </c>
      <c r="M23" s="47">
        <f t="shared" si="2"/>
        <v>26547</v>
      </c>
      <c r="N23" s="47">
        <f t="shared" si="2"/>
        <v>28147</v>
      </c>
      <c r="O23" s="47">
        <f t="shared" si="2"/>
        <v>10421</v>
      </c>
      <c r="P23" s="47">
        <f t="shared" si="0"/>
        <v>313979</v>
      </c>
      <c r="Q23" s="19"/>
      <c r="T23" s="15"/>
    </row>
    <row r="24" spans="1:20" ht="15.75" customHeight="1" x14ac:dyDescent="0.2">
      <c r="A24" s="25">
        <v>2310</v>
      </c>
      <c r="B24" s="4" t="s">
        <v>51</v>
      </c>
      <c r="C24" s="27">
        <v>10320</v>
      </c>
      <c r="D24" s="27">
        <v>22014</v>
      </c>
      <c r="E24" s="27">
        <v>2139</v>
      </c>
      <c r="F24" s="27">
        <v>4067</v>
      </c>
      <c r="G24" s="27">
        <v>2665</v>
      </c>
      <c r="H24" s="27">
        <v>4305</v>
      </c>
      <c r="I24" s="27">
        <v>2955</v>
      </c>
      <c r="J24" s="27">
        <v>1859</v>
      </c>
      <c r="K24" s="27">
        <v>3241</v>
      </c>
      <c r="L24" s="27">
        <v>14011</v>
      </c>
      <c r="M24" s="27">
        <v>2414</v>
      </c>
      <c r="N24" s="27">
        <v>5875</v>
      </c>
      <c r="O24" s="27">
        <v>1876</v>
      </c>
      <c r="P24" s="47">
        <f t="shared" si="0"/>
        <v>77741</v>
      </c>
      <c r="Q24" s="19"/>
      <c r="T24" s="15"/>
    </row>
    <row r="25" spans="1:20" ht="27.75" customHeight="1" x14ac:dyDescent="0.2">
      <c r="A25" s="25">
        <v>2320</v>
      </c>
      <c r="B25" s="4" t="s">
        <v>6</v>
      </c>
      <c r="C25" s="27">
        <v>0</v>
      </c>
      <c r="D25" s="27">
        <v>0</v>
      </c>
      <c r="E25" s="27">
        <v>0</v>
      </c>
      <c r="F25" s="27">
        <v>0</v>
      </c>
      <c r="G25" s="27">
        <v>1862</v>
      </c>
      <c r="H25" s="27">
        <v>104</v>
      </c>
      <c r="I25" s="27">
        <v>0</v>
      </c>
      <c r="J25" s="27">
        <v>0</v>
      </c>
      <c r="K25" s="27">
        <v>0</v>
      </c>
      <c r="L25" s="27">
        <v>5348</v>
      </c>
      <c r="M25" s="27">
        <v>14396</v>
      </c>
      <c r="N25" s="27">
        <v>13719</v>
      </c>
      <c r="O25" s="27">
        <v>3548</v>
      </c>
      <c r="P25" s="47">
        <f t="shared" si="0"/>
        <v>38977</v>
      </c>
      <c r="Q25" s="19"/>
      <c r="T25" s="15"/>
    </row>
    <row r="26" spans="1:20" ht="27" customHeight="1" x14ac:dyDescent="0.2">
      <c r="A26" s="25">
        <v>2340</v>
      </c>
      <c r="B26" s="4" t="s">
        <v>52</v>
      </c>
      <c r="C26" s="27">
        <v>134</v>
      </c>
      <c r="D26" s="27">
        <v>3</v>
      </c>
      <c r="E26" s="27">
        <v>0</v>
      </c>
      <c r="F26" s="27">
        <v>69</v>
      </c>
      <c r="G26" s="27">
        <v>12</v>
      </c>
      <c r="H26" s="27">
        <v>34</v>
      </c>
      <c r="I26" s="27">
        <v>0</v>
      </c>
      <c r="J26" s="27">
        <v>69</v>
      </c>
      <c r="K26" s="27">
        <v>37</v>
      </c>
      <c r="L26" s="27">
        <v>48</v>
      </c>
      <c r="M26" s="27">
        <v>0</v>
      </c>
      <c r="N26" s="27">
        <v>0</v>
      </c>
      <c r="O26" s="27">
        <v>108</v>
      </c>
      <c r="P26" s="47">
        <f t="shared" si="0"/>
        <v>514</v>
      </c>
      <c r="Q26" s="19"/>
      <c r="T26" s="15"/>
    </row>
    <row r="27" spans="1:20" ht="20.25" customHeight="1" x14ac:dyDescent="0.2">
      <c r="A27" s="25">
        <v>2350</v>
      </c>
      <c r="B27" s="4" t="s">
        <v>7</v>
      </c>
      <c r="C27" s="27">
        <v>14316</v>
      </c>
      <c r="D27" s="27">
        <v>6303</v>
      </c>
      <c r="E27" s="27">
        <v>2693</v>
      </c>
      <c r="F27" s="27">
        <v>12598</v>
      </c>
      <c r="G27" s="27">
        <v>3835</v>
      </c>
      <c r="H27" s="27">
        <v>3875</v>
      </c>
      <c r="I27" s="27">
        <v>7912</v>
      </c>
      <c r="J27" s="27">
        <v>2770</v>
      </c>
      <c r="K27" s="27">
        <v>3495</v>
      </c>
      <c r="L27" s="27">
        <v>16094</v>
      </c>
      <c r="M27" s="27">
        <v>4390</v>
      </c>
      <c r="N27" s="27">
        <v>4316</v>
      </c>
      <c r="O27" s="27">
        <v>2890</v>
      </c>
      <c r="P27" s="47">
        <f t="shared" si="0"/>
        <v>85487</v>
      </c>
      <c r="Q27" s="19"/>
      <c r="T27" s="15"/>
    </row>
    <row r="28" spans="1:20" ht="35.25" customHeight="1" x14ac:dyDescent="0.2">
      <c r="A28" s="25">
        <v>2360</v>
      </c>
      <c r="B28" s="4" t="s">
        <v>53</v>
      </c>
      <c r="C28" s="27">
        <v>43</v>
      </c>
      <c r="D28" s="27">
        <v>976</v>
      </c>
      <c r="E28" s="27">
        <v>0</v>
      </c>
      <c r="F28" s="27">
        <v>361</v>
      </c>
      <c r="G28" s="27">
        <v>0</v>
      </c>
      <c r="H28" s="27">
        <v>579</v>
      </c>
      <c r="I28" s="27">
        <v>0</v>
      </c>
      <c r="J28" s="27">
        <v>0</v>
      </c>
      <c r="K28" s="27">
        <v>84</v>
      </c>
      <c r="L28" s="27">
        <v>286</v>
      </c>
      <c r="M28" s="27">
        <v>0</v>
      </c>
      <c r="N28" s="27">
        <v>44</v>
      </c>
      <c r="O28" s="27">
        <v>0</v>
      </c>
      <c r="P28" s="47">
        <f t="shared" si="0"/>
        <v>2373</v>
      </c>
      <c r="Q28" s="19"/>
      <c r="T28" s="15"/>
    </row>
    <row r="29" spans="1:20" ht="38.25" customHeight="1" x14ac:dyDescent="0.2">
      <c r="A29" s="25">
        <v>2363</v>
      </c>
      <c r="B29" s="43" t="s">
        <v>56</v>
      </c>
      <c r="C29" s="40">
        <v>40376</v>
      </c>
      <c r="D29" s="40">
        <v>0</v>
      </c>
      <c r="E29" s="40">
        <v>2572</v>
      </c>
      <c r="F29" s="40">
        <v>3699</v>
      </c>
      <c r="G29" s="40">
        <v>3436</v>
      </c>
      <c r="H29" s="40">
        <v>3644</v>
      </c>
      <c r="I29" s="40">
        <v>4594</v>
      </c>
      <c r="J29" s="27">
        <v>1695</v>
      </c>
      <c r="K29" s="40">
        <v>2035</v>
      </c>
      <c r="L29" s="40">
        <v>4940</v>
      </c>
      <c r="M29" s="40">
        <v>4363</v>
      </c>
      <c r="N29" s="40">
        <v>2831</v>
      </c>
      <c r="O29" s="40">
        <v>1236</v>
      </c>
      <c r="P29" s="47">
        <f t="shared" si="0"/>
        <v>75421</v>
      </c>
      <c r="Q29" s="19"/>
      <c r="T29" s="15"/>
    </row>
    <row r="30" spans="1:20" ht="20.25" customHeight="1" x14ac:dyDescent="0.2">
      <c r="A30" s="25">
        <v>2370</v>
      </c>
      <c r="B30" s="22" t="s">
        <v>33</v>
      </c>
      <c r="C30" s="27">
        <v>12273</v>
      </c>
      <c r="D30" s="27">
        <v>5224</v>
      </c>
      <c r="E30" s="27">
        <v>750</v>
      </c>
      <c r="F30" s="27">
        <v>1386</v>
      </c>
      <c r="G30" s="27">
        <v>419</v>
      </c>
      <c r="H30" s="27">
        <v>2132</v>
      </c>
      <c r="I30" s="27">
        <v>2133</v>
      </c>
      <c r="J30" s="27">
        <v>2508</v>
      </c>
      <c r="K30" s="27">
        <v>1252</v>
      </c>
      <c r="L30" s="27">
        <v>2280</v>
      </c>
      <c r="M30" s="27">
        <v>984</v>
      </c>
      <c r="N30" s="27">
        <v>1362</v>
      </c>
      <c r="O30" s="27">
        <v>763</v>
      </c>
      <c r="P30" s="47">
        <f t="shared" si="0"/>
        <v>33466</v>
      </c>
      <c r="Q30" s="19"/>
      <c r="T30" s="15"/>
    </row>
    <row r="31" spans="1:20" ht="21.75" customHeight="1" x14ac:dyDescent="0.2">
      <c r="A31" s="49">
        <v>2400</v>
      </c>
      <c r="B31" s="23" t="s">
        <v>8</v>
      </c>
      <c r="C31" s="47">
        <v>664</v>
      </c>
      <c r="D31" s="47">
        <v>0</v>
      </c>
      <c r="E31" s="47">
        <v>108</v>
      </c>
      <c r="F31" s="47">
        <v>0</v>
      </c>
      <c r="G31" s="47">
        <v>0</v>
      </c>
      <c r="H31" s="47">
        <v>149</v>
      </c>
      <c r="I31" s="47">
        <v>0</v>
      </c>
      <c r="J31" s="47">
        <v>0</v>
      </c>
      <c r="K31" s="47">
        <v>0</v>
      </c>
      <c r="L31" s="47">
        <v>0</v>
      </c>
      <c r="M31" s="47">
        <v>196</v>
      </c>
      <c r="N31" s="47">
        <v>150</v>
      </c>
      <c r="O31" s="47">
        <v>276</v>
      </c>
      <c r="P31" s="47">
        <f t="shared" si="0"/>
        <v>1543</v>
      </c>
      <c r="Q31" s="19"/>
    </row>
    <row r="32" spans="1:20" ht="18.75" customHeight="1" x14ac:dyDescent="0.2">
      <c r="A32" s="49">
        <v>5233</v>
      </c>
      <c r="B32" s="35" t="s">
        <v>34</v>
      </c>
      <c r="C32" s="47">
        <v>9098</v>
      </c>
      <c r="D32" s="47">
        <v>3625</v>
      </c>
      <c r="E32" s="47">
        <v>1515</v>
      </c>
      <c r="F32" s="47">
        <v>1209</v>
      </c>
      <c r="G32" s="47">
        <v>882</v>
      </c>
      <c r="H32" s="47">
        <v>1148</v>
      </c>
      <c r="I32" s="47">
        <v>1403</v>
      </c>
      <c r="J32" s="47">
        <v>562</v>
      </c>
      <c r="K32" s="47">
        <v>2007</v>
      </c>
      <c r="L32" s="47">
        <v>2369</v>
      </c>
      <c r="M32" s="47">
        <v>2590</v>
      </c>
      <c r="N32" s="47">
        <v>420</v>
      </c>
      <c r="O32" s="47">
        <v>593</v>
      </c>
      <c r="P32" s="47">
        <f t="shared" si="0"/>
        <v>27421</v>
      </c>
      <c r="Q32" s="19"/>
    </row>
    <row r="33" spans="1:19" ht="18" customHeight="1" x14ac:dyDescent="0.2">
      <c r="A33" s="79" t="s">
        <v>9</v>
      </c>
      <c r="B33" s="80"/>
      <c r="C33" s="30">
        <f t="shared" ref="C33:P33" si="3">C13+C14+C15+C16+C23+C31+C32</f>
        <v>479195</v>
      </c>
      <c r="D33" s="29">
        <f t="shared" si="3"/>
        <v>216170</v>
      </c>
      <c r="E33" s="29">
        <f t="shared" si="3"/>
        <v>123609</v>
      </c>
      <c r="F33" s="29">
        <f t="shared" si="3"/>
        <v>145038</v>
      </c>
      <c r="G33" s="29">
        <f t="shared" si="3"/>
        <v>78303</v>
      </c>
      <c r="H33" s="29">
        <f t="shared" si="3"/>
        <v>118766</v>
      </c>
      <c r="I33" s="29">
        <f t="shared" si="3"/>
        <v>133666</v>
      </c>
      <c r="J33" s="29">
        <f t="shared" si="3"/>
        <v>55797</v>
      </c>
      <c r="K33" s="29">
        <f t="shared" si="3"/>
        <v>65273</v>
      </c>
      <c r="L33" s="29">
        <f t="shared" si="3"/>
        <v>183430</v>
      </c>
      <c r="M33" s="29">
        <f t="shared" si="3"/>
        <v>136648</v>
      </c>
      <c r="N33" s="29">
        <f t="shared" si="3"/>
        <v>107517</v>
      </c>
      <c r="O33" s="29">
        <f t="shared" si="3"/>
        <v>93830</v>
      </c>
      <c r="P33" s="29">
        <f t="shared" si="3"/>
        <v>1937242</v>
      </c>
    </row>
    <row r="34" spans="1:19" ht="24.75" customHeight="1" x14ac:dyDescent="0.2">
      <c r="A34" s="79" t="s">
        <v>30</v>
      </c>
      <c r="B34" s="81"/>
      <c r="C34" s="30">
        <f t="shared" ref="C34:P34" si="4">C33/C11/12</f>
        <v>41.125557844146925</v>
      </c>
      <c r="D34" s="30">
        <f t="shared" si="4"/>
        <v>67.468789013732831</v>
      </c>
      <c r="E34" s="30">
        <f t="shared" si="4"/>
        <v>151.48161764705881</v>
      </c>
      <c r="F34" s="30">
        <f t="shared" si="4"/>
        <v>124.60309278350515</v>
      </c>
      <c r="G34" s="30">
        <f t="shared" si="4"/>
        <v>67.971354166666671</v>
      </c>
      <c r="H34" s="30">
        <f t="shared" si="4"/>
        <v>131.96222222222221</v>
      </c>
      <c r="I34" s="30">
        <f t="shared" si="4"/>
        <v>109.20424836601308</v>
      </c>
      <c r="J34" s="30">
        <f t="shared" si="4"/>
        <v>91.171568627450981</v>
      </c>
      <c r="K34" s="30">
        <f t="shared" si="4"/>
        <v>87.732526881720432</v>
      </c>
      <c r="L34" s="30">
        <f t="shared" si="4"/>
        <v>99.907407407407405</v>
      </c>
      <c r="M34" s="30">
        <f t="shared" si="4"/>
        <v>123.77536231884058</v>
      </c>
      <c r="N34" s="30">
        <f t="shared" si="4"/>
        <v>151.86016949152543</v>
      </c>
      <c r="O34" s="30">
        <f t="shared" si="4"/>
        <v>217.19907407407405</v>
      </c>
      <c r="P34" s="30">
        <f t="shared" si="4"/>
        <v>75.827540316267417</v>
      </c>
      <c r="Q34" s="19"/>
    </row>
    <row r="35" spans="1:19" ht="19.5" customHeight="1" x14ac:dyDescent="0.2">
      <c r="A35" s="77"/>
      <c r="B35" s="7"/>
      <c r="C35" s="5"/>
      <c r="E35" s="5"/>
      <c r="F35" s="6"/>
      <c r="O35" s="6"/>
    </row>
    <row r="36" spans="1:19" x14ac:dyDescent="0.2">
      <c r="B36" s="37"/>
      <c r="E36" s="5"/>
      <c r="F36" s="6"/>
    </row>
    <row r="37" spans="1:19" x14ac:dyDescent="0.2">
      <c r="B37" s="37"/>
    </row>
    <row r="38" spans="1:19" x14ac:dyDescent="0.2">
      <c r="B38" s="37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</row>
    <row r="39" spans="1:19" x14ac:dyDescent="0.2">
      <c r="B39" s="37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</row>
    <row r="41" spans="1:19" x14ac:dyDescent="0.2">
      <c r="B41" s="37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</row>
    <row r="43" spans="1:19" x14ac:dyDescent="0.2">
      <c r="O43" s="6"/>
      <c r="P43" s="6"/>
      <c r="R43"/>
      <c r="S43"/>
    </row>
    <row r="44" spans="1:19" x14ac:dyDescent="0.2">
      <c r="O44" s="6"/>
      <c r="P44" s="6"/>
      <c r="R44"/>
      <c r="S44"/>
    </row>
    <row r="45" spans="1:19" x14ac:dyDescent="0.2">
      <c r="O45" s="6"/>
      <c r="P45" s="6"/>
      <c r="R45"/>
      <c r="S45"/>
    </row>
    <row r="46" spans="1:19" x14ac:dyDescent="0.2">
      <c r="O46" s="6"/>
      <c r="P46" s="6"/>
      <c r="R46"/>
      <c r="S46"/>
    </row>
    <row r="47" spans="1:19" x14ac:dyDescent="0.2">
      <c r="O47" s="6"/>
      <c r="P47" s="6"/>
      <c r="R47"/>
      <c r="S47"/>
    </row>
  </sheetData>
  <mergeCells count="2">
    <mergeCell ref="A33:B33"/>
    <mergeCell ref="A34:B34"/>
  </mergeCells>
  <phoneticPr fontId="2" type="noConversion"/>
  <pageMargins left="0.74803149606299213" right="0.15748031496062992" top="0.59055118110236227" bottom="0.59055118110236227" header="0.51181102362204722" footer="0.51181102362204722"/>
  <pageSetup paperSize="9" scale="7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T43"/>
  <sheetViews>
    <sheetView workbookViewId="0">
      <selection activeCell="E3" sqref="E3"/>
    </sheetView>
  </sheetViews>
  <sheetFormatPr defaultRowHeight="12.75" x14ac:dyDescent="0.2"/>
  <cols>
    <col min="1" max="1" width="12.28515625" style="21" customWidth="1"/>
    <col min="2" max="2" width="44.7109375" customWidth="1"/>
    <col min="3" max="3" width="11.85546875" customWidth="1"/>
    <col min="4" max="4" width="11.42578125" customWidth="1"/>
    <col min="5" max="6" width="10.5703125" customWidth="1"/>
    <col min="7" max="7" width="9.140625" customWidth="1"/>
    <col min="8" max="8" width="10.42578125" customWidth="1"/>
    <col min="9" max="12" width="9.140625" customWidth="1"/>
    <col min="13" max="13" width="10.140625" customWidth="1"/>
    <col min="14" max="14" width="10.5703125" customWidth="1"/>
    <col min="15" max="15" width="11.28515625" customWidth="1"/>
    <col min="16" max="22" width="9.140625" customWidth="1"/>
  </cols>
  <sheetData>
    <row r="1" spans="1:20" x14ac:dyDescent="0.2">
      <c r="D1" t="s">
        <v>72</v>
      </c>
    </row>
    <row r="2" spans="1:20" x14ac:dyDescent="0.2">
      <c r="D2" t="s">
        <v>68</v>
      </c>
    </row>
    <row r="3" spans="1:20" x14ac:dyDescent="0.2">
      <c r="D3" t="s">
        <v>71</v>
      </c>
    </row>
    <row r="4" spans="1:20" x14ac:dyDescent="0.2">
      <c r="D4" t="s">
        <v>69</v>
      </c>
    </row>
    <row r="6" spans="1:20" ht="15" x14ac:dyDescent="0.2">
      <c r="B6" s="8" t="s">
        <v>60</v>
      </c>
    </row>
    <row r="7" spans="1:20" x14ac:dyDescent="0.2">
      <c r="B7" s="3" t="s">
        <v>61</v>
      </c>
    </row>
    <row r="8" spans="1:20" x14ac:dyDescent="0.2">
      <c r="B8" s="3"/>
    </row>
    <row r="9" spans="1:20" x14ac:dyDescent="0.2">
      <c r="A9" s="75"/>
      <c r="B9" s="3"/>
      <c r="C9" s="58"/>
      <c r="D9" s="46"/>
      <c r="L9" s="61"/>
      <c r="M9" s="61"/>
      <c r="N9" s="61"/>
      <c r="O9" s="61"/>
      <c r="P9" s="61"/>
    </row>
    <row r="10" spans="1:20" s="21" customFormat="1" ht="63.75" customHeight="1" x14ac:dyDescent="0.2">
      <c r="A10" s="59" t="s">
        <v>1</v>
      </c>
      <c r="B10" s="60" t="s">
        <v>0</v>
      </c>
      <c r="C10" s="28" t="s">
        <v>22</v>
      </c>
      <c r="D10" s="28" t="s">
        <v>23</v>
      </c>
      <c r="E10" s="28" t="s">
        <v>24</v>
      </c>
      <c r="F10" s="28" t="s">
        <v>25</v>
      </c>
      <c r="G10" s="28" t="s">
        <v>12</v>
      </c>
      <c r="H10" s="28" t="s">
        <v>26</v>
      </c>
      <c r="I10" s="28" t="s">
        <v>27</v>
      </c>
      <c r="J10" s="28" t="s">
        <v>28</v>
      </c>
      <c r="K10" s="28" t="s">
        <v>16</v>
      </c>
      <c r="L10" s="28" t="s">
        <v>17</v>
      </c>
      <c r="M10" s="28" t="s">
        <v>32</v>
      </c>
      <c r="N10" s="28" t="s">
        <v>29</v>
      </c>
      <c r="O10" s="28" t="s">
        <v>62</v>
      </c>
      <c r="P10" s="28" t="s">
        <v>20</v>
      </c>
      <c r="Q10" s="28" t="s">
        <v>21</v>
      </c>
      <c r="S10" s="34"/>
    </row>
    <row r="11" spans="1:20" s="69" customFormat="1" ht="14.25" customHeight="1" x14ac:dyDescent="0.25">
      <c r="A11" s="40"/>
      <c r="B11" s="22" t="s">
        <v>65</v>
      </c>
      <c r="C11" s="53">
        <v>41</v>
      </c>
      <c r="D11" s="42">
        <v>102</v>
      </c>
      <c r="E11" s="42">
        <v>121</v>
      </c>
      <c r="F11" s="42">
        <v>14</v>
      </c>
      <c r="G11" s="42">
        <v>24</v>
      </c>
      <c r="H11" s="42">
        <v>27</v>
      </c>
      <c r="I11" s="42">
        <v>11</v>
      </c>
      <c r="J11" s="42">
        <v>23</v>
      </c>
      <c r="K11" s="42">
        <v>6</v>
      </c>
      <c r="L11" s="42">
        <v>18</v>
      </c>
      <c r="M11" s="42">
        <v>22</v>
      </c>
      <c r="N11" s="42">
        <v>38</v>
      </c>
      <c r="O11" s="42">
        <v>16</v>
      </c>
      <c r="P11" s="42">
        <v>7</v>
      </c>
      <c r="Q11" s="39">
        <f>C11+D11+E11+F11+G11+H11+I11+J11+K11+L11+M11+N11+O11+P11</f>
        <v>470</v>
      </c>
      <c r="S11" s="70"/>
    </row>
    <row r="12" spans="1:20" ht="26.25" customHeight="1" x14ac:dyDescent="0.25">
      <c r="A12" s="83" t="s">
        <v>64</v>
      </c>
      <c r="B12" s="84"/>
      <c r="C12" s="84"/>
      <c r="D12" s="84"/>
      <c r="E12" s="84"/>
      <c r="F12" s="84"/>
      <c r="Q12" s="78"/>
      <c r="S12" s="6"/>
    </row>
    <row r="13" spans="1:20" ht="39.75" customHeight="1" x14ac:dyDescent="0.2">
      <c r="A13" s="48">
        <v>1100</v>
      </c>
      <c r="B13" s="2" t="s">
        <v>42</v>
      </c>
      <c r="C13" s="65">
        <v>50400</v>
      </c>
      <c r="D13" s="65">
        <v>112681</v>
      </c>
      <c r="E13" s="65">
        <v>141544</v>
      </c>
      <c r="F13" s="66">
        <v>21754</v>
      </c>
      <c r="G13" s="66">
        <v>28963</v>
      </c>
      <c r="H13" s="66">
        <v>46608</v>
      </c>
      <c r="I13" s="66">
        <v>18390</v>
      </c>
      <c r="J13" s="66">
        <v>38234</v>
      </c>
      <c r="K13" s="65">
        <v>10538</v>
      </c>
      <c r="L13" s="66">
        <v>35056</v>
      </c>
      <c r="M13" s="66">
        <v>29621</v>
      </c>
      <c r="N13" s="66">
        <v>40073</v>
      </c>
      <c r="O13" s="66">
        <v>20136</v>
      </c>
      <c r="P13" s="66">
        <v>12451</v>
      </c>
      <c r="Q13" s="39">
        <f t="shared" ref="Q13:Q32" si="0">C13+D13+E13+F13+G13+H13+I13+J13+K13+L13+M13+N13+O13+P13</f>
        <v>606449</v>
      </c>
      <c r="S13" s="32"/>
      <c r="T13" s="32"/>
    </row>
    <row r="14" spans="1:20" ht="66.75" customHeight="1" x14ac:dyDescent="0.2">
      <c r="A14" s="48">
        <v>1200</v>
      </c>
      <c r="B14" s="2" t="s">
        <v>44</v>
      </c>
      <c r="C14" s="65">
        <v>13989</v>
      </c>
      <c r="D14" s="65">
        <v>31079</v>
      </c>
      <c r="E14" s="65">
        <v>35746</v>
      </c>
      <c r="F14" s="66">
        <v>5752</v>
      </c>
      <c r="G14" s="66">
        <v>7713</v>
      </c>
      <c r="H14" s="66">
        <v>12227</v>
      </c>
      <c r="I14" s="66">
        <v>4905</v>
      </c>
      <c r="J14" s="66">
        <v>10084</v>
      </c>
      <c r="K14" s="65">
        <v>2652</v>
      </c>
      <c r="L14" s="66">
        <v>8884</v>
      </c>
      <c r="M14" s="66">
        <v>7866</v>
      </c>
      <c r="N14" s="66">
        <v>10842</v>
      </c>
      <c r="O14" s="66">
        <v>5198</v>
      </c>
      <c r="P14" s="66">
        <v>3199</v>
      </c>
      <c r="Q14" s="39">
        <f t="shared" si="0"/>
        <v>160136</v>
      </c>
      <c r="S14" s="32"/>
      <c r="T14" s="32"/>
    </row>
    <row r="15" spans="1:20" ht="42.75" customHeight="1" x14ac:dyDescent="0.2">
      <c r="A15" s="48">
        <v>2100</v>
      </c>
      <c r="B15" s="2" t="s">
        <v>35</v>
      </c>
      <c r="C15" s="65">
        <v>0</v>
      </c>
      <c r="D15" s="65">
        <v>0</v>
      </c>
      <c r="E15" s="65">
        <v>0</v>
      </c>
      <c r="F15" s="66">
        <v>0</v>
      </c>
      <c r="G15" s="66">
        <v>0</v>
      </c>
      <c r="H15" s="66">
        <v>0</v>
      </c>
      <c r="I15" s="66">
        <v>0</v>
      </c>
      <c r="J15" s="66">
        <v>0</v>
      </c>
      <c r="K15" s="65">
        <v>0</v>
      </c>
      <c r="L15" s="66">
        <v>0</v>
      </c>
      <c r="M15" s="66">
        <v>0</v>
      </c>
      <c r="N15" s="66">
        <v>0</v>
      </c>
      <c r="O15" s="66">
        <v>0</v>
      </c>
      <c r="P15" s="66">
        <v>0</v>
      </c>
      <c r="Q15" s="39">
        <f t="shared" si="0"/>
        <v>0</v>
      </c>
      <c r="S15" s="6"/>
      <c r="T15" s="32"/>
    </row>
    <row r="16" spans="1:20" ht="28.5" customHeight="1" x14ac:dyDescent="0.2">
      <c r="A16" s="48">
        <v>2200</v>
      </c>
      <c r="B16" s="2" t="s">
        <v>43</v>
      </c>
      <c r="C16" s="29">
        <f>SUM(C17:C22)</f>
        <v>15476</v>
      </c>
      <c r="D16" s="29">
        <f t="shared" ref="D16:P16" si="1">SUM(D17:D22)</f>
        <v>17433</v>
      </c>
      <c r="E16" s="29">
        <f t="shared" si="1"/>
        <v>50687</v>
      </c>
      <c r="F16" s="29">
        <f t="shared" si="1"/>
        <v>6396</v>
      </c>
      <c r="G16" s="29">
        <f t="shared" si="1"/>
        <v>3887</v>
      </c>
      <c r="H16" s="29">
        <f t="shared" si="1"/>
        <v>11720</v>
      </c>
      <c r="I16" s="29">
        <f t="shared" si="1"/>
        <v>4186</v>
      </c>
      <c r="J16" s="29">
        <f t="shared" si="1"/>
        <v>6020</v>
      </c>
      <c r="K16" s="29">
        <f t="shared" si="1"/>
        <v>2319</v>
      </c>
      <c r="L16" s="29">
        <f t="shared" si="1"/>
        <v>6660</v>
      </c>
      <c r="M16" s="29">
        <f t="shared" si="1"/>
        <v>4742</v>
      </c>
      <c r="N16" s="29">
        <f t="shared" si="1"/>
        <v>8459</v>
      </c>
      <c r="O16" s="29">
        <f t="shared" si="1"/>
        <v>3469</v>
      </c>
      <c r="P16" s="29">
        <f t="shared" si="1"/>
        <v>1167</v>
      </c>
      <c r="Q16" s="39">
        <f t="shared" si="0"/>
        <v>142621</v>
      </c>
      <c r="S16" s="6"/>
      <c r="T16" s="32"/>
    </row>
    <row r="17" spans="1:20" ht="18.75" customHeight="1" x14ac:dyDescent="0.2">
      <c r="A17" s="76">
        <v>2210</v>
      </c>
      <c r="B17" s="4" t="s">
        <v>2</v>
      </c>
      <c r="C17" s="68">
        <v>348</v>
      </c>
      <c r="D17" s="68">
        <v>411</v>
      </c>
      <c r="E17" s="68">
        <v>494</v>
      </c>
      <c r="F17" s="63">
        <v>26</v>
      </c>
      <c r="G17" s="63">
        <v>212</v>
      </c>
      <c r="H17" s="63">
        <v>158</v>
      </c>
      <c r="I17" s="63">
        <v>85</v>
      </c>
      <c r="J17" s="63">
        <v>175</v>
      </c>
      <c r="K17" s="62">
        <v>19</v>
      </c>
      <c r="L17" s="63">
        <v>256</v>
      </c>
      <c r="M17" s="63">
        <v>193</v>
      </c>
      <c r="N17" s="63">
        <v>219</v>
      </c>
      <c r="O17" s="63">
        <v>0</v>
      </c>
      <c r="P17" s="63">
        <v>38</v>
      </c>
      <c r="Q17" s="39">
        <f t="shared" si="0"/>
        <v>2634</v>
      </c>
      <c r="S17" s="6"/>
      <c r="T17" s="32"/>
    </row>
    <row r="18" spans="1:20" ht="21" customHeight="1" x14ac:dyDescent="0.2">
      <c r="A18" s="76">
        <v>2220</v>
      </c>
      <c r="B18" s="4" t="s">
        <v>3</v>
      </c>
      <c r="C18" s="63">
        <v>4010</v>
      </c>
      <c r="D18" s="63">
        <v>14481</v>
      </c>
      <c r="E18" s="63">
        <v>28405</v>
      </c>
      <c r="F18" s="63">
        <v>3510</v>
      </c>
      <c r="G18" s="63">
        <v>3353</v>
      </c>
      <c r="H18" s="63">
        <v>9673</v>
      </c>
      <c r="I18" s="63">
        <v>2078</v>
      </c>
      <c r="J18" s="63">
        <v>4423</v>
      </c>
      <c r="K18" s="64">
        <v>1425</v>
      </c>
      <c r="L18" s="63">
        <v>5095</v>
      </c>
      <c r="M18" s="63">
        <v>3597</v>
      </c>
      <c r="N18" s="63">
        <v>6262</v>
      </c>
      <c r="O18" s="63">
        <v>2743</v>
      </c>
      <c r="P18" s="63">
        <v>360</v>
      </c>
      <c r="Q18" s="39">
        <f t="shared" si="0"/>
        <v>89415</v>
      </c>
      <c r="S18" s="32"/>
      <c r="T18" s="32"/>
    </row>
    <row r="19" spans="1:20" ht="27" customHeight="1" x14ac:dyDescent="0.2">
      <c r="A19" s="76">
        <v>2230</v>
      </c>
      <c r="B19" s="4" t="s">
        <v>4</v>
      </c>
      <c r="C19" s="68">
        <v>308</v>
      </c>
      <c r="D19" s="68">
        <v>627</v>
      </c>
      <c r="E19" s="68">
        <v>501</v>
      </c>
      <c r="F19" s="63">
        <v>593</v>
      </c>
      <c r="G19" s="63">
        <v>86</v>
      </c>
      <c r="H19" s="63">
        <v>51</v>
      </c>
      <c r="I19" s="63">
        <v>199</v>
      </c>
      <c r="J19" s="63">
        <v>319</v>
      </c>
      <c r="K19" s="62">
        <v>24</v>
      </c>
      <c r="L19" s="63">
        <v>47</v>
      </c>
      <c r="M19" s="63">
        <v>504</v>
      </c>
      <c r="N19" s="63">
        <v>339</v>
      </c>
      <c r="O19" s="63">
        <v>0</v>
      </c>
      <c r="P19" s="63">
        <v>15</v>
      </c>
      <c r="Q19" s="39">
        <f t="shared" si="0"/>
        <v>3613</v>
      </c>
      <c r="S19" s="32"/>
      <c r="T19" s="32"/>
    </row>
    <row r="20" spans="1:20" ht="27" customHeight="1" x14ac:dyDescent="0.2">
      <c r="A20" s="76">
        <v>2240</v>
      </c>
      <c r="B20" s="4" t="s">
        <v>36</v>
      </c>
      <c r="C20" s="68">
        <v>10396</v>
      </c>
      <c r="D20" s="68">
        <v>1631</v>
      </c>
      <c r="E20" s="68">
        <v>20893</v>
      </c>
      <c r="F20" s="63">
        <v>2170</v>
      </c>
      <c r="G20" s="63">
        <v>236</v>
      </c>
      <c r="H20" s="63">
        <v>1565</v>
      </c>
      <c r="I20" s="63">
        <v>1644</v>
      </c>
      <c r="J20" s="63">
        <v>815</v>
      </c>
      <c r="K20" s="62">
        <v>851</v>
      </c>
      <c r="L20" s="63">
        <v>1262</v>
      </c>
      <c r="M20" s="63">
        <v>379</v>
      </c>
      <c r="N20" s="63">
        <v>1086</v>
      </c>
      <c r="O20" s="63">
        <v>683</v>
      </c>
      <c r="P20" s="63">
        <v>754</v>
      </c>
      <c r="Q20" s="39">
        <f t="shared" si="0"/>
        <v>44365</v>
      </c>
      <c r="S20" s="32"/>
      <c r="T20" s="32"/>
    </row>
    <row r="21" spans="1:20" ht="17.25" customHeight="1" x14ac:dyDescent="0.2">
      <c r="A21" s="76">
        <v>2250</v>
      </c>
      <c r="B21" s="4" t="s">
        <v>5</v>
      </c>
      <c r="C21" s="63">
        <v>0</v>
      </c>
      <c r="D21" s="63">
        <v>57</v>
      </c>
      <c r="E21" s="63">
        <v>0</v>
      </c>
      <c r="F21" s="63">
        <v>91</v>
      </c>
      <c r="G21" s="63">
        <v>0</v>
      </c>
      <c r="H21" s="63">
        <v>68</v>
      </c>
      <c r="I21" s="63">
        <v>101</v>
      </c>
      <c r="J21" s="63">
        <v>115</v>
      </c>
      <c r="K21" s="64">
        <v>0</v>
      </c>
      <c r="L21" s="63">
        <v>0</v>
      </c>
      <c r="M21" s="63">
        <v>0</v>
      </c>
      <c r="N21" s="63">
        <v>159</v>
      </c>
      <c r="O21" s="63">
        <v>0</v>
      </c>
      <c r="P21" s="63">
        <v>0</v>
      </c>
      <c r="Q21" s="39">
        <f t="shared" si="0"/>
        <v>591</v>
      </c>
      <c r="S21" s="6"/>
      <c r="T21" s="32"/>
    </row>
    <row r="22" spans="1:20" ht="27" customHeight="1" x14ac:dyDescent="0.2">
      <c r="A22" s="76">
        <v>2260</v>
      </c>
      <c r="B22" s="4" t="s">
        <v>37</v>
      </c>
      <c r="C22" s="68">
        <v>414</v>
      </c>
      <c r="D22" s="68">
        <v>226</v>
      </c>
      <c r="E22" s="68">
        <v>394</v>
      </c>
      <c r="F22" s="63">
        <v>6</v>
      </c>
      <c r="G22" s="63">
        <v>0</v>
      </c>
      <c r="H22" s="63">
        <v>205</v>
      </c>
      <c r="I22" s="63">
        <v>79</v>
      </c>
      <c r="J22" s="63">
        <v>173</v>
      </c>
      <c r="K22" s="62">
        <v>0</v>
      </c>
      <c r="L22" s="63">
        <v>0</v>
      </c>
      <c r="M22" s="63">
        <v>69</v>
      </c>
      <c r="N22" s="63">
        <v>394</v>
      </c>
      <c r="O22" s="63">
        <v>43</v>
      </c>
      <c r="P22" s="63">
        <v>0</v>
      </c>
      <c r="Q22" s="39">
        <f t="shared" si="0"/>
        <v>2003</v>
      </c>
      <c r="S22" s="32"/>
      <c r="T22" s="32"/>
    </row>
    <row r="23" spans="1:20" ht="24.75" customHeight="1" x14ac:dyDescent="0.2">
      <c r="A23" s="48">
        <v>2300</v>
      </c>
      <c r="B23" s="2" t="s">
        <v>38</v>
      </c>
      <c r="C23" s="45">
        <f t="shared" ref="C23:P23" si="2">SUM(C24:C29)</f>
        <v>4361</v>
      </c>
      <c r="D23" s="45">
        <f t="shared" si="2"/>
        <v>9079</v>
      </c>
      <c r="E23" s="45">
        <f t="shared" si="2"/>
        <v>6184</v>
      </c>
      <c r="F23" s="45">
        <f t="shared" si="2"/>
        <v>694</v>
      </c>
      <c r="G23" s="45">
        <f t="shared" si="2"/>
        <v>1092</v>
      </c>
      <c r="H23" s="45">
        <f t="shared" si="2"/>
        <v>5128</v>
      </c>
      <c r="I23" s="45">
        <f t="shared" si="2"/>
        <v>1595</v>
      </c>
      <c r="J23" s="45">
        <f t="shared" si="2"/>
        <v>3505</v>
      </c>
      <c r="K23" s="45">
        <f t="shared" si="2"/>
        <v>2869</v>
      </c>
      <c r="L23" s="45">
        <f t="shared" si="2"/>
        <v>3010</v>
      </c>
      <c r="M23" s="45">
        <f t="shared" si="2"/>
        <v>5692</v>
      </c>
      <c r="N23" s="45">
        <f t="shared" si="2"/>
        <v>7698</v>
      </c>
      <c r="O23" s="45">
        <f t="shared" si="2"/>
        <v>4268</v>
      </c>
      <c r="P23" s="45">
        <f t="shared" si="2"/>
        <v>965</v>
      </c>
      <c r="Q23" s="41">
        <f t="shared" si="0"/>
        <v>56140</v>
      </c>
      <c r="R23" s="17"/>
      <c r="S23" s="6"/>
      <c r="T23" s="32"/>
    </row>
    <row r="24" spans="1:20" ht="15.75" customHeight="1" x14ac:dyDescent="0.2">
      <c r="A24" s="25">
        <v>2310</v>
      </c>
      <c r="B24" s="4" t="s">
        <v>39</v>
      </c>
      <c r="C24" s="63">
        <v>1889</v>
      </c>
      <c r="D24" s="63">
        <v>5282</v>
      </c>
      <c r="E24" s="63">
        <v>1252</v>
      </c>
      <c r="F24" s="63">
        <v>279</v>
      </c>
      <c r="G24" s="63">
        <v>369</v>
      </c>
      <c r="H24" s="63">
        <v>3566</v>
      </c>
      <c r="I24" s="63">
        <v>847</v>
      </c>
      <c r="J24" s="63">
        <v>885</v>
      </c>
      <c r="K24" s="62">
        <v>295</v>
      </c>
      <c r="L24" s="63">
        <v>894</v>
      </c>
      <c r="M24" s="63">
        <v>1740</v>
      </c>
      <c r="N24" s="63">
        <v>1222</v>
      </c>
      <c r="O24" s="63">
        <v>298</v>
      </c>
      <c r="P24" s="63">
        <v>193</v>
      </c>
      <c r="Q24" s="39">
        <f t="shared" si="0"/>
        <v>19011</v>
      </c>
      <c r="R24" s="6"/>
      <c r="S24" s="32"/>
      <c r="T24" s="32"/>
    </row>
    <row r="25" spans="1:20" ht="27.75" customHeight="1" x14ac:dyDescent="0.2">
      <c r="A25" s="25">
        <v>2320</v>
      </c>
      <c r="B25" s="4" t="s">
        <v>6</v>
      </c>
      <c r="C25" s="63">
        <v>283</v>
      </c>
      <c r="D25" s="63">
        <v>0</v>
      </c>
      <c r="E25" s="63">
        <v>0</v>
      </c>
      <c r="F25" s="63">
        <v>0</v>
      </c>
      <c r="G25" s="63">
        <v>0</v>
      </c>
      <c r="H25" s="63">
        <v>0</v>
      </c>
      <c r="I25" s="63">
        <v>4</v>
      </c>
      <c r="J25" s="63">
        <v>0</v>
      </c>
      <c r="K25" s="64">
        <v>1543</v>
      </c>
      <c r="L25" s="63">
        <v>0</v>
      </c>
      <c r="M25" s="63">
        <v>641</v>
      </c>
      <c r="N25" s="63">
        <v>3304</v>
      </c>
      <c r="O25" s="63">
        <v>2195</v>
      </c>
      <c r="P25" s="63">
        <v>229</v>
      </c>
      <c r="Q25" s="39">
        <f t="shared" si="0"/>
        <v>8199</v>
      </c>
      <c r="S25" s="32"/>
      <c r="T25" s="32"/>
    </row>
    <row r="26" spans="1:20" ht="24.75" customHeight="1" x14ac:dyDescent="0.2">
      <c r="A26" s="25">
        <v>2340</v>
      </c>
      <c r="B26" s="4" t="s">
        <v>40</v>
      </c>
      <c r="C26" s="63">
        <v>11</v>
      </c>
      <c r="D26" s="63">
        <v>0</v>
      </c>
      <c r="E26" s="63">
        <v>60</v>
      </c>
      <c r="F26" s="63">
        <v>0</v>
      </c>
      <c r="G26" s="63">
        <v>0</v>
      </c>
      <c r="H26" s="63">
        <v>8</v>
      </c>
      <c r="I26" s="63">
        <v>0</v>
      </c>
      <c r="J26" s="63">
        <v>0</v>
      </c>
      <c r="K26" s="62">
        <v>10</v>
      </c>
      <c r="L26" s="63">
        <v>0</v>
      </c>
      <c r="M26" s="63">
        <v>7</v>
      </c>
      <c r="N26" s="63">
        <v>8</v>
      </c>
      <c r="O26" s="63">
        <v>0</v>
      </c>
      <c r="P26" s="63">
        <v>12</v>
      </c>
      <c r="Q26" s="39">
        <f t="shared" si="0"/>
        <v>116</v>
      </c>
      <c r="S26" s="6"/>
      <c r="T26" s="32"/>
    </row>
    <row r="27" spans="1:20" ht="20.25" customHeight="1" x14ac:dyDescent="0.2">
      <c r="A27" s="25">
        <v>2350</v>
      </c>
      <c r="B27" s="4" t="s">
        <v>7</v>
      </c>
      <c r="C27" s="63">
        <v>1100</v>
      </c>
      <c r="D27" s="63">
        <v>2247</v>
      </c>
      <c r="E27" s="63">
        <v>2815</v>
      </c>
      <c r="F27" s="63">
        <v>270</v>
      </c>
      <c r="G27" s="63">
        <v>465</v>
      </c>
      <c r="H27" s="63">
        <v>957</v>
      </c>
      <c r="I27" s="63">
        <v>347</v>
      </c>
      <c r="J27" s="63">
        <v>1939</v>
      </c>
      <c r="K27" s="62">
        <v>662</v>
      </c>
      <c r="L27" s="63">
        <v>1562</v>
      </c>
      <c r="M27" s="63">
        <v>2832</v>
      </c>
      <c r="N27" s="63">
        <v>2200</v>
      </c>
      <c r="O27" s="63">
        <v>1760</v>
      </c>
      <c r="P27" s="63">
        <v>433</v>
      </c>
      <c r="Q27" s="39">
        <f t="shared" si="0"/>
        <v>19589</v>
      </c>
      <c r="S27" s="6"/>
      <c r="T27" s="32"/>
    </row>
    <row r="28" spans="1:20" ht="38.25" customHeight="1" x14ac:dyDescent="0.2">
      <c r="A28" s="25">
        <v>2360</v>
      </c>
      <c r="B28" s="4" t="s">
        <v>41</v>
      </c>
      <c r="C28" s="63">
        <v>98</v>
      </c>
      <c r="D28" s="63">
        <v>568</v>
      </c>
      <c r="E28" s="63">
        <v>206</v>
      </c>
      <c r="F28" s="63">
        <v>0</v>
      </c>
      <c r="G28" s="63">
        <v>0</v>
      </c>
      <c r="H28" s="63">
        <v>51</v>
      </c>
      <c r="I28" s="63">
        <v>24</v>
      </c>
      <c r="J28" s="63">
        <v>42</v>
      </c>
      <c r="K28" s="64">
        <v>0</v>
      </c>
      <c r="L28" s="63">
        <v>85</v>
      </c>
      <c r="M28" s="63">
        <v>214</v>
      </c>
      <c r="N28" s="63">
        <v>46</v>
      </c>
      <c r="O28" s="63">
        <v>0</v>
      </c>
      <c r="P28" s="63">
        <v>9</v>
      </c>
      <c r="Q28" s="39">
        <f t="shared" si="0"/>
        <v>1343</v>
      </c>
      <c r="S28" s="6"/>
      <c r="T28" s="32"/>
    </row>
    <row r="29" spans="1:20" ht="20.25" customHeight="1" x14ac:dyDescent="0.2">
      <c r="A29" s="25">
        <v>2370</v>
      </c>
      <c r="B29" s="22" t="s">
        <v>33</v>
      </c>
      <c r="C29" s="63">
        <v>980</v>
      </c>
      <c r="D29" s="31">
        <v>982</v>
      </c>
      <c r="E29" s="31">
        <v>1851</v>
      </c>
      <c r="F29" s="31">
        <v>145</v>
      </c>
      <c r="G29" s="31">
        <v>258</v>
      </c>
      <c r="H29" s="31">
        <v>546</v>
      </c>
      <c r="I29" s="31">
        <v>373</v>
      </c>
      <c r="J29" s="31">
        <v>639</v>
      </c>
      <c r="K29" s="62">
        <v>359</v>
      </c>
      <c r="L29" s="31">
        <v>469</v>
      </c>
      <c r="M29" s="31">
        <v>258</v>
      </c>
      <c r="N29" s="31">
        <v>918</v>
      </c>
      <c r="O29" s="31">
        <v>15</v>
      </c>
      <c r="P29" s="31">
        <v>89</v>
      </c>
      <c r="Q29" s="39">
        <f t="shared" si="0"/>
        <v>7882</v>
      </c>
      <c r="S29" s="6"/>
      <c r="T29" s="32"/>
    </row>
    <row r="30" spans="1:20" ht="21.75" customHeight="1" x14ac:dyDescent="0.2">
      <c r="A30" s="49">
        <v>2400</v>
      </c>
      <c r="B30" s="2" t="s">
        <v>8</v>
      </c>
      <c r="C30" s="67">
        <v>0</v>
      </c>
      <c r="D30" s="67">
        <v>0</v>
      </c>
      <c r="E30" s="67">
        <v>58</v>
      </c>
      <c r="F30" s="45">
        <v>0</v>
      </c>
      <c r="G30" s="45">
        <v>0</v>
      </c>
      <c r="H30" s="45">
        <v>0</v>
      </c>
      <c r="I30" s="45">
        <v>0</v>
      </c>
      <c r="J30" s="45">
        <v>0</v>
      </c>
      <c r="K30" s="67">
        <v>0</v>
      </c>
      <c r="L30" s="45">
        <v>0</v>
      </c>
      <c r="M30" s="45">
        <v>0</v>
      </c>
      <c r="N30" s="45">
        <v>35</v>
      </c>
      <c r="O30" s="45">
        <v>0</v>
      </c>
      <c r="P30" s="45">
        <v>0</v>
      </c>
      <c r="Q30" s="41">
        <f t="shared" si="0"/>
        <v>93</v>
      </c>
      <c r="S30" s="6"/>
      <c r="T30" s="32"/>
    </row>
    <row r="31" spans="1:20" ht="18.75" customHeight="1" x14ac:dyDescent="0.2">
      <c r="A31" s="49">
        <v>5233</v>
      </c>
      <c r="B31" s="23" t="s">
        <v>34</v>
      </c>
      <c r="C31" s="67">
        <v>0</v>
      </c>
      <c r="D31" s="67">
        <v>0</v>
      </c>
      <c r="E31" s="67">
        <v>0</v>
      </c>
      <c r="F31" s="45">
        <v>0</v>
      </c>
      <c r="G31" s="45">
        <v>0</v>
      </c>
      <c r="H31" s="45">
        <v>0</v>
      </c>
      <c r="I31" s="45">
        <v>0</v>
      </c>
      <c r="J31" s="45">
        <v>0</v>
      </c>
      <c r="K31" s="67">
        <v>0</v>
      </c>
      <c r="L31" s="45">
        <v>0</v>
      </c>
      <c r="M31" s="45">
        <v>0</v>
      </c>
      <c r="N31" s="45">
        <v>0</v>
      </c>
      <c r="O31" s="45">
        <v>0</v>
      </c>
      <c r="P31" s="45">
        <v>0</v>
      </c>
      <c r="Q31" s="41">
        <f t="shared" si="0"/>
        <v>0</v>
      </c>
      <c r="S31" s="6"/>
      <c r="T31" s="32"/>
    </row>
    <row r="32" spans="1:20" ht="18" customHeight="1" x14ac:dyDescent="0.2">
      <c r="A32" s="79" t="s">
        <v>9</v>
      </c>
      <c r="B32" s="80"/>
      <c r="C32" s="29">
        <f t="shared" ref="C32:P32" si="3">C13+C14+C15+C16+C23+C30+C31</f>
        <v>84226</v>
      </c>
      <c r="D32" s="29">
        <f t="shared" si="3"/>
        <v>170272</v>
      </c>
      <c r="E32" s="29">
        <f t="shared" si="3"/>
        <v>234219</v>
      </c>
      <c r="F32" s="29">
        <f t="shared" si="3"/>
        <v>34596</v>
      </c>
      <c r="G32" s="29">
        <f t="shared" si="3"/>
        <v>41655</v>
      </c>
      <c r="H32" s="29">
        <f t="shared" si="3"/>
        <v>75683</v>
      </c>
      <c r="I32" s="29">
        <f t="shared" si="3"/>
        <v>29076</v>
      </c>
      <c r="J32" s="29">
        <f t="shared" si="3"/>
        <v>57843</v>
      </c>
      <c r="K32" s="45">
        <f t="shared" si="3"/>
        <v>18378</v>
      </c>
      <c r="L32" s="29">
        <f t="shared" si="3"/>
        <v>53610</v>
      </c>
      <c r="M32" s="29">
        <f t="shared" si="3"/>
        <v>47921</v>
      </c>
      <c r="N32" s="29">
        <f t="shared" si="3"/>
        <v>67107</v>
      </c>
      <c r="O32" s="29">
        <f t="shared" si="3"/>
        <v>33071</v>
      </c>
      <c r="P32" s="29">
        <f t="shared" si="3"/>
        <v>17782</v>
      </c>
      <c r="Q32" s="41">
        <f t="shared" si="0"/>
        <v>965439</v>
      </c>
      <c r="R32" s="38"/>
      <c r="S32" s="6"/>
    </row>
    <row r="33" spans="1:19" ht="30" customHeight="1" x14ac:dyDescent="0.2">
      <c r="A33" s="79" t="s">
        <v>31</v>
      </c>
      <c r="B33" s="82"/>
      <c r="C33" s="30">
        <f t="shared" ref="C33:Q33" si="4">C32/12/C11</f>
        <v>171.1910569105691</v>
      </c>
      <c r="D33" s="30">
        <f t="shared" si="4"/>
        <v>139.11111111111111</v>
      </c>
      <c r="E33" s="30">
        <f t="shared" si="4"/>
        <v>161.30785123966942</v>
      </c>
      <c r="F33" s="30">
        <f t="shared" si="4"/>
        <v>205.92857142857142</v>
      </c>
      <c r="G33" s="30">
        <f t="shared" si="4"/>
        <v>144.63541666666666</v>
      </c>
      <c r="H33" s="30">
        <f t="shared" si="4"/>
        <v>233.58950617283952</v>
      </c>
      <c r="I33" s="30">
        <f t="shared" si="4"/>
        <v>220.27272727272728</v>
      </c>
      <c r="J33" s="30">
        <f t="shared" si="4"/>
        <v>209.57608695652175</v>
      </c>
      <c r="K33" s="30">
        <f t="shared" si="4"/>
        <v>255.25</v>
      </c>
      <c r="L33" s="30">
        <f t="shared" si="4"/>
        <v>248.19444444444446</v>
      </c>
      <c r="M33" s="30">
        <f t="shared" si="4"/>
        <v>181.51893939393938</v>
      </c>
      <c r="N33" s="30">
        <f t="shared" si="4"/>
        <v>147.16447368421052</v>
      </c>
      <c r="O33" s="30">
        <f t="shared" si="4"/>
        <v>172.24479166666666</v>
      </c>
      <c r="P33" s="30">
        <f t="shared" si="4"/>
        <v>211.69047619047618</v>
      </c>
      <c r="Q33" s="30">
        <f t="shared" si="4"/>
        <v>171.17712765957447</v>
      </c>
      <c r="S33" s="6"/>
    </row>
    <row r="34" spans="1:19" x14ac:dyDescent="0.2">
      <c r="C34" s="5"/>
      <c r="D34" s="5"/>
      <c r="P34" s="6"/>
      <c r="Q34" s="20"/>
    </row>
    <row r="35" spans="1:19" x14ac:dyDescent="0.2">
      <c r="C35" s="18"/>
      <c r="D35" s="18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8"/>
      <c r="Q35" s="20"/>
    </row>
    <row r="36" spans="1:19" x14ac:dyDescent="0.2">
      <c r="B36" s="37"/>
      <c r="C36" s="73"/>
      <c r="D36" s="16"/>
      <c r="E36" s="16"/>
      <c r="F36" s="16"/>
      <c r="G36" s="16"/>
      <c r="H36" s="24"/>
      <c r="I36" s="24"/>
      <c r="J36" s="24"/>
      <c r="K36" s="24"/>
      <c r="L36" s="24"/>
      <c r="M36" s="24"/>
      <c r="N36" s="24"/>
      <c r="O36" s="24"/>
      <c r="P36" s="16"/>
      <c r="Q36" s="33"/>
      <c r="R36" s="16"/>
    </row>
    <row r="37" spans="1:19" x14ac:dyDescent="0.2">
      <c r="B37" s="37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8"/>
      <c r="Q37" s="6"/>
    </row>
    <row r="38" spans="1:19" x14ac:dyDescent="0.2">
      <c r="B38" s="37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</row>
    <row r="39" spans="1:19" x14ac:dyDescent="0.2">
      <c r="B39" s="37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</row>
    <row r="40" spans="1:19" x14ac:dyDescent="0.2">
      <c r="B40" s="37"/>
      <c r="D40" s="36"/>
      <c r="H40" s="16"/>
    </row>
    <row r="41" spans="1:19" x14ac:dyDescent="0.2">
      <c r="B41" s="37"/>
      <c r="C41" s="16"/>
      <c r="D41" s="16"/>
      <c r="E41" s="16"/>
      <c r="K41" s="16"/>
    </row>
    <row r="42" spans="1:19" x14ac:dyDescent="0.2">
      <c r="B42" s="37"/>
    </row>
    <row r="43" spans="1:19" x14ac:dyDescent="0.2">
      <c r="B43" s="37"/>
    </row>
  </sheetData>
  <mergeCells count="3">
    <mergeCell ref="A32:B32"/>
    <mergeCell ref="A33:B33"/>
    <mergeCell ref="A12:F12"/>
  </mergeCells>
  <pageMargins left="0.70866141732283472" right="0.70866141732283472" top="0.74803149606299213" bottom="0.74803149606299213" header="0.31496062992125984" footer="0.31496062992125984"/>
  <pageSetup paperSize="9" scale="5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R42"/>
  <sheetViews>
    <sheetView workbookViewId="0">
      <selection activeCell="E5" sqref="E5"/>
    </sheetView>
  </sheetViews>
  <sheetFormatPr defaultRowHeight="12.75" x14ac:dyDescent="0.2"/>
  <cols>
    <col min="1" max="1" width="12.28515625" customWidth="1"/>
    <col min="2" max="2" width="43.5703125" customWidth="1"/>
    <col min="3" max="3" width="11.85546875" customWidth="1"/>
    <col min="4" max="4" width="9.42578125" customWidth="1"/>
    <col min="5" max="5" width="9.85546875" customWidth="1"/>
    <col min="6" max="6" width="9.5703125" customWidth="1"/>
    <col min="7" max="7" width="9.140625" customWidth="1"/>
    <col min="8" max="8" width="9.5703125" customWidth="1"/>
    <col min="9" max="9" width="10.85546875" customWidth="1"/>
    <col min="10" max="10" width="10.7109375" customWidth="1"/>
    <col min="11" max="11" width="8.7109375" customWidth="1"/>
    <col min="12" max="12" width="9.42578125" customWidth="1"/>
    <col min="13" max="13" width="11.5703125" customWidth="1"/>
    <col min="14" max="14" width="11.28515625" customWidth="1"/>
    <col min="15" max="15" width="11.42578125" customWidth="1"/>
    <col min="16" max="18" width="9.140625" customWidth="1"/>
  </cols>
  <sheetData>
    <row r="1" spans="1:17" x14ac:dyDescent="0.2">
      <c r="E1" t="s">
        <v>73</v>
      </c>
    </row>
    <row r="2" spans="1:17" x14ac:dyDescent="0.2">
      <c r="E2" t="s">
        <v>68</v>
      </c>
    </row>
    <row r="3" spans="1:17" x14ac:dyDescent="0.2">
      <c r="E3" t="s">
        <v>71</v>
      </c>
    </row>
    <row r="4" spans="1:17" x14ac:dyDescent="0.2">
      <c r="E4" t="s">
        <v>69</v>
      </c>
    </row>
    <row r="6" spans="1:17" ht="15" x14ac:dyDescent="0.2">
      <c r="B6" s="8" t="s">
        <v>57</v>
      </c>
    </row>
    <row r="7" spans="1:17" x14ac:dyDescent="0.2">
      <c r="A7" s="1"/>
      <c r="B7" s="3" t="s">
        <v>63</v>
      </c>
      <c r="C7" s="1"/>
    </row>
    <row r="8" spans="1:17" x14ac:dyDescent="0.2">
      <c r="A8" s="1"/>
      <c r="B8" s="3"/>
      <c r="C8" s="1"/>
    </row>
    <row r="9" spans="1:17" x14ac:dyDescent="0.2">
      <c r="A9" s="54"/>
      <c r="B9" s="3"/>
    </row>
    <row r="10" spans="1:17" s="21" customFormat="1" ht="53.25" customHeight="1" x14ac:dyDescent="0.2">
      <c r="A10" s="59" t="s">
        <v>1</v>
      </c>
      <c r="B10" s="60" t="s">
        <v>0</v>
      </c>
      <c r="C10" s="28" t="s">
        <v>22</v>
      </c>
      <c r="D10" s="28" t="s">
        <v>23</v>
      </c>
      <c r="E10" s="28" t="s">
        <v>24</v>
      </c>
      <c r="F10" s="28" t="s">
        <v>25</v>
      </c>
      <c r="G10" s="28" t="s">
        <v>12</v>
      </c>
      <c r="H10" s="28" t="s">
        <v>26</v>
      </c>
      <c r="I10" s="28" t="s">
        <v>27</v>
      </c>
      <c r="J10" s="28" t="s">
        <v>28</v>
      </c>
      <c r="K10" s="28" t="s">
        <v>16</v>
      </c>
      <c r="L10" s="28" t="s">
        <v>17</v>
      </c>
      <c r="M10" s="28" t="s">
        <v>32</v>
      </c>
      <c r="N10" s="28" t="s">
        <v>29</v>
      </c>
      <c r="O10" s="28" t="s">
        <v>62</v>
      </c>
      <c r="P10" s="28" t="s">
        <v>20</v>
      </c>
      <c r="Q10" s="28" t="s">
        <v>21</v>
      </c>
    </row>
    <row r="11" spans="1:17" ht="21" customHeight="1" x14ac:dyDescent="0.2">
      <c r="A11" s="40"/>
      <c r="B11" s="22" t="s">
        <v>66</v>
      </c>
      <c r="C11" s="44">
        <v>66</v>
      </c>
      <c r="D11" s="26">
        <v>138</v>
      </c>
      <c r="E11" s="26">
        <v>186</v>
      </c>
      <c r="F11" s="26">
        <v>22</v>
      </c>
      <c r="G11" s="26">
        <v>36</v>
      </c>
      <c r="H11" s="26">
        <v>43</v>
      </c>
      <c r="I11" s="26">
        <v>27</v>
      </c>
      <c r="J11" s="26">
        <v>47</v>
      </c>
      <c r="K11" s="26">
        <v>13</v>
      </c>
      <c r="L11" s="26">
        <v>28</v>
      </c>
      <c r="M11" s="26">
        <v>37</v>
      </c>
      <c r="N11" s="26">
        <v>75</v>
      </c>
      <c r="O11" s="26">
        <v>15</v>
      </c>
      <c r="P11" s="26">
        <v>16</v>
      </c>
      <c r="Q11" s="39">
        <f>C11+D11+E11+F11+G11+H11+I11+J11+K11+L11+M11+N11+O11+P11</f>
        <v>749</v>
      </c>
    </row>
    <row r="12" spans="1:17" ht="26.25" customHeight="1" x14ac:dyDescent="0.25">
      <c r="A12" s="83" t="s">
        <v>64</v>
      </c>
      <c r="B12" s="84"/>
      <c r="C12" s="84"/>
      <c r="D12" s="84"/>
      <c r="E12" s="84"/>
      <c r="F12" s="84"/>
      <c r="Q12" s="78"/>
    </row>
    <row r="13" spans="1:17" ht="39.75" customHeight="1" x14ac:dyDescent="0.2">
      <c r="A13" s="9">
        <v>1100</v>
      </c>
      <c r="B13" s="2" t="s">
        <v>42</v>
      </c>
      <c r="C13" s="65">
        <v>81193</v>
      </c>
      <c r="D13" s="65">
        <v>152451</v>
      </c>
      <c r="E13" s="65">
        <v>217705</v>
      </c>
      <c r="F13" s="66">
        <v>34168</v>
      </c>
      <c r="G13" s="66">
        <v>35399</v>
      </c>
      <c r="H13" s="66">
        <v>72899</v>
      </c>
      <c r="I13" s="66">
        <v>45244</v>
      </c>
      <c r="J13" s="66">
        <v>77978</v>
      </c>
      <c r="K13" s="65">
        <v>17944</v>
      </c>
      <c r="L13" s="66">
        <v>35056</v>
      </c>
      <c r="M13" s="66">
        <v>44432</v>
      </c>
      <c r="N13" s="66">
        <v>79192</v>
      </c>
      <c r="O13" s="66">
        <v>13424</v>
      </c>
      <c r="P13" s="66">
        <v>28507</v>
      </c>
      <c r="Q13" s="39">
        <f t="shared" ref="Q13:Q32" si="0">C13+D13+E13+F13+G13+H13+I13+J13+K13+L13+M13+N13+O13+P13</f>
        <v>935592</v>
      </c>
    </row>
    <row r="14" spans="1:17" ht="60.75" customHeight="1" x14ac:dyDescent="0.2">
      <c r="A14" s="9">
        <v>1200</v>
      </c>
      <c r="B14" s="2" t="s">
        <v>44</v>
      </c>
      <c r="C14" s="65">
        <v>22537</v>
      </c>
      <c r="D14" s="65">
        <v>42048</v>
      </c>
      <c r="E14" s="65">
        <v>54981</v>
      </c>
      <c r="F14" s="66">
        <v>9035</v>
      </c>
      <c r="G14" s="66">
        <v>9427</v>
      </c>
      <c r="H14" s="66">
        <v>19125</v>
      </c>
      <c r="I14" s="66">
        <v>12068</v>
      </c>
      <c r="J14" s="66">
        <v>20567</v>
      </c>
      <c r="K14" s="65">
        <v>4516</v>
      </c>
      <c r="L14" s="66">
        <v>8884</v>
      </c>
      <c r="M14" s="66">
        <v>11799</v>
      </c>
      <c r="N14" s="66">
        <v>21425</v>
      </c>
      <c r="O14" s="66">
        <v>3465</v>
      </c>
      <c r="P14" s="66">
        <v>7325</v>
      </c>
      <c r="Q14" s="39">
        <f t="shared" si="0"/>
        <v>247202</v>
      </c>
    </row>
    <row r="15" spans="1:17" ht="35.25" customHeight="1" x14ac:dyDescent="0.2">
      <c r="A15" s="9">
        <v>2100</v>
      </c>
      <c r="B15" s="2" t="s">
        <v>35</v>
      </c>
      <c r="C15" s="65">
        <v>0</v>
      </c>
      <c r="D15" s="65">
        <v>0</v>
      </c>
      <c r="E15" s="65">
        <v>0</v>
      </c>
      <c r="F15" s="66">
        <v>0</v>
      </c>
      <c r="G15" s="66">
        <v>0</v>
      </c>
      <c r="H15" s="66">
        <v>0</v>
      </c>
      <c r="I15" s="66">
        <v>0</v>
      </c>
      <c r="J15" s="66">
        <v>0</v>
      </c>
      <c r="K15" s="65">
        <v>0</v>
      </c>
      <c r="L15" s="66">
        <v>0</v>
      </c>
      <c r="M15" s="66">
        <v>0</v>
      </c>
      <c r="N15" s="66">
        <v>0</v>
      </c>
      <c r="O15" s="66">
        <v>0</v>
      </c>
      <c r="P15" s="66">
        <v>0</v>
      </c>
      <c r="Q15" s="39">
        <f t="shared" si="0"/>
        <v>0</v>
      </c>
    </row>
    <row r="16" spans="1:17" ht="21" customHeight="1" x14ac:dyDescent="0.2">
      <c r="A16" s="9">
        <v>2200</v>
      </c>
      <c r="B16" s="2" t="s">
        <v>43</v>
      </c>
      <c r="C16" s="29">
        <f>SUM(C17:C22)</f>
        <v>24930</v>
      </c>
      <c r="D16" s="29">
        <f t="shared" ref="D16:P16" si="1">SUM(D17:D22)</f>
        <v>23584</v>
      </c>
      <c r="E16" s="29">
        <f t="shared" si="1"/>
        <v>77960</v>
      </c>
      <c r="F16" s="29">
        <f t="shared" si="1"/>
        <v>10045</v>
      </c>
      <c r="G16" s="29">
        <f t="shared" si="1"/>
        <v>4752</v>
      </c>
      <c r="H16" s="29">
        <f t="shared" si="1"/>
        <v>18331</v>
      </c>
      <c r="I16" s="29">
        <f t="shared" si="1"/>
        <v>10297</v>
      </c>
      <c r="J16" s="29">
        <f t="shared" si="1"/>
        <v>12276</v>
      </c>
      <c r="K16" s="29">
        <f t="shared" si="1"/>
        <v>3948</v>
      </c>
      <c r="L16" s="29">
        <f t="shared" si="1"/>
        <v>6660</v>
      </c>
      <c r="M16" s="29">
        <f t="shared" si="1"/>
        <v>7113</v>
      </c>
      <c r="N16" s="29">
        <f t="shared" si="1"/>
        <v>16717</v>
      </c>
      <c r="O16" s="29">
        <f t="shared" si="1"/>
        <v>2314</v>
      </c>
      <c r="P16" s="29">
        <f t="shared" si="1"/>
        <v>2671</v>
      </c>
      <c r="Q16" s="39">
        <f t="shared" si="0"/>
        <v>221598</v>
      </c>
    </row>
    <row r="17" spans="1:17" ht="18.75" customHeight="1" x14ac:dyDescent="0.2">
      <c r="A17" s="10">
        <v>2210</v>
      </c>
      <c r="B17" s="4" t="s">
        <v>2</v>
      </c>
      <c r="C17" s="62">
        <v>560</v>
      </c>
      <c r="D17" s="62">
        <v>556</v>
      </c>
      <c r="E17" s="62">
        <v>760</v>
      </c>
      <c r="F17" s="63">
        <v>40</v>
      </c>
      <c r="G17" s="63">
        <v>259</v>
      </c>
      <c r="H17" s="63">
        <v>247</v>
      </c>
      <c r="I17" s="63">
        <v>209</v>
      </c>
      <c r="J17" s="63">
        <v>357</v>
      </c>
      <c r="K17" s="62">
        <v>32</v>
      </c>
      <c r="L17" s="63">
        <v>256</v>
      </c>
      <c r="M17" s="63">
        <v>289</v>
      </c>
      <c r="N17" s="63">
        <v>433</v>
      </c>
      <c r="O17" s="63">
        <v>0</v>
      </c>
      <c r="P17" s="63">
        <v>86</v>
      </c>
      <c r="Q17" s="39">
        <f t="shared" si="0"/>
        <v>4084</v>
      </c>
    </row>
    <row r="18" spans="1:17" ht="21" customHeight="1" x14ac:dyDescent="0.2">
      <c r="A18" s="10">
        <v>2220</v>
      </c>
      <c r="B18" s="4" t="s">
        <v>3</v>
      </c>
      <c r="C18" s="64">
        <v>6460</v>
      </c>
      <c r="D18" s="64">
        <v>19592</v>
      </c>
      <c r="E18" s="64">
        <v>43689</v>
      </c>
      <c r="F18" s="63">
        <v>5512</v>
      </c>
      <c r="G18" s="63">
        <v>4099</v>
      </c>
      <c r="H18" s="63">
        <v>15130</v>
      </c>
      <c r="I18" s="63">
        <v>5112</v>
      </c>
      <c r="J18" s="63">
        <v>9020</v>
      </c>
      <c r="K18" s="64">
        <v>2427</v>
      </c>
      <c r="L18" s="63">
        <v>5095</v>
      </c>
      <c r="M18" s="63">
        <v>5395</v>
      </c>
      <c r="N18" s="63">
        <v>12375</v>
      </c>
      <c r="O18" s="63">
        <v>1829</v>
      </c>
      <c r="P18" s="63">
        <v>824</v>
      </c>
      <c r="Q18" s="39">
        <f t="shared" si="0"/>
        <v>136559</v>
      </c>
    </row>
    <row r="19" spans="1:17" ht="27" customHeight="1" x14ac:dyDescent="0.2">
      <c r="A19" s="10">
        <v>2230</v>
      </c>
      <c r="B19" s="4" t="s">
        <v>4</v>
      </c>
      <c r="C19" s="62">
        <v>497</v>
      </c>
      <c r="D19" s="62">
        <v>848</v>
      </c>
      <c r="E19" s="62">
        <v>770</v>
      </c>
      <c r="F19" s="63">
        <v>932</v>
      </c>
      <c r="G19" s="63">
        <v>105</v>
      </c>
      <c r="H19" s="63">
        <v>80</v>
      </c>
      <c r="I19" s="63">
        <v>489</v>
      </c>
      <c r="J19" s="63">
        <v>650</v>
      </c>
      <c r="K19" s="62">
        <v>41</v>
      </c>
      <c r="L19" s="63">
        <v>47</v>
      </c>
      <c r="M19" s="63">
        <v>756</v>
      </c>
      <c r="N19" s="63">
        <v>670</v>
      </c>
      <c r="O19" s="63">
        <v>0</v>
      </c>
      <c r="P19" s="63">
        <v>35</v>
      </c>
      <c r="Q19" s="39">
        <f t="shared" si="0"/>
        <v>5920</v>
      </c>
    </row>
    <row r="20" spans="1:17" ht="27" customHeight="1" x14ac:dyDescent="0.2">
      <c r="A20" s="10">
        <v>2240</v>
      </c>
      <c r="B20" s="4" t="s">
        <v>36</v>
      </c>
      <c r="C20" s="62">
        <v>16747</v>
      </c>
      <c r="D20" s="62">
        <v>2207</v>
      </c>
      <c r="E20" s="62">
        <v>32135</v>
      </c>
      <c r="F20" s="63">
        <v>3409</v>
      </c>
      <c r="G20" s="63">
        <v>289</v>
      </c>
      <c r="H20" s="63">
        <v>2448</v>
      </c>
      <c r="I20" s="63">
        <v>4046</v>
      </c>
      <c r="J20" s="63">
        <v>1662</v>
      </c>
      <c r="K20" s="62">
        <v>1448</v>
      </c>
      <c r="L20" s="63">
        <v>1262</v>
      </c>
      <c r="M20" s="63">
        <v>569</v>
      </c>
      <c r="N20" s="63">
        <v>2146</v>
      </c>
      <c r="O20" s="63">
        <v>456</v>
      </c>
      <c r="P20" s="63">
        <v>1726</v>
      </c>
      <c r="Q20" s="39">
        <f t="shared" si="0"/>
        <v>70550</v>
      </c>
    </row>
    <row r="21" spans="1:17" ht="17.25" customHeight="1" x14ac:dyDescent="0.2">
      <c r="A21" s="10">
        <v>2250</v>
      </c>
      <c r="B21" s="4" t="s">
        <v>5</v>
      </c>
      <c r="C21" s="64">
        <v>0</v>
      </c>
      <c r="D21" s="64">
        <v>76</v>
      </c>
      <c r="E21" s="64">
        <v>0</v>
      </c>
      <c r="F21" s="63">
        <v>143</v>
      </c>
      <c r="G21" s="63">
        <v>0</v>
      </c>
      <c r="H21" s="63">
        <v>106</v>
      </c>
      <c r="I21" s="63">
        <v>248</v>
      </c>
      <c r="J21" s="63">
        <v>234</v>
      </c>
      <c r="K21" s="64">
        <v>0</v>
      </c>
      <c r="L21" s="63">
        <v>0</v>
      </c>
      <c r="M21" s="63">
        <v>0</v>
      </c>
      <c r="N21" s="63">
        <v>315</v>
      </c>
      <c r="O21" s="63">
        <v>0</v>
      </c>
      <c r="P21" s="63">
        <v>0</v>
      </c>
      <c r="Q21" s="39">
        <f t="shared" si="0"/>
        <v>1122</v>
      </c>
    </row>
    <row r="22" spans="1:17" ht="27" customHeight="1" x14ac:dyDescent="0.2">
      <c r="A22" s="10">
        <v>2260</v>
      </c>
      <c r="B22" s="4" t="s">
        <v>37</v>
      </c>
      <c r="C22" s="62">
        <v>666</v>
      </c>
      <c r="D22" s="62">
        <v>305</v>
      </c>
      <c r="E22" s="62">
        <v>606</v>
      </c>
      <c r="F22" s="63">
        <v>9</v>
      </c>
      <c r="G22" s="63">
        <v>0</v>
      </c>
      <c r="H22" s="63">
        <v>320</v>
      </c>
      <c r="I22" s="63">
        <v>193</v>
      </c>
      <c r="J22" s="63">
        <v>353</v>
      </c>
      <c r="K22" s="62">
        <v>0</v>
      </c>
      <c r="L22" s="63">
        <v>0</v>
      </c>
      <c r="M22" s="63">
        <v>104</v>
      </c>
      <c r="N22" s="63">
        <v>778</v>
      </c>
      <c r="O22" s="63">
        <v>29</v>
      </c>
      <c r="P22" s="63">
        <v>0</v>
      </c>
      <c r="Q22" s="39">
        <f t="shared" si="0"/>
        <v>3363</v>
      </c>
    </row>
    <row r="23" spans="1:17" ht="40.5" customHeight="1" x14ac:dyDescent="0.2">
      <c r="A23" s="9">
        <v>2300</v>
      </c>
      <c r="B23" s="2" t="s">
        <v>38</v>
      </c>
      <c r="C23" s="29">
        <f t="shared" ref="C23:P23" si="2">SUM(C24:C29)</f>
        <v>7027</v>
      </c>
      <c r="D23" s="29">
        <f t="shared" si="2"/>
        <v>12285</v>
      </c>
      <c r="E23" s="29">
        <f t="shared" si="2"/>
        <v>9511</v>
      </c>
      <c r="F23" s="29">
        <f t="shared" si="2"/>
        <v>1091</v>
      </c>
      <c r="G23" s="29">
        <f t="shared" si="2"/>
        <v>1334</v>
      </c>
      <c r="H23" s="29">
        <f t="shared" si="2"/>
        <v>8021</v>
      </c>
      <c r="I23" s="29">
        <f t="shared" si="2"/>
        <v>3924</v>
      </c>
      <c r="J23" s="29">
        <f t="shared" si="2"/>
        <v>7150</v>
      </c>
      <c r="K23" s="29">
        <f t="shared" si="2"/>
        <v>4886</v>
      </c>
      <c r="L23" s="29">
        <f t="shared" si="2"/>
        <v>3010</v>
      </c>
      <c r="M23" s="29">
        <f t="shared" si="2"/>
        <v>8538</v>
      </c>
      <c r="N23" s="29">
        <f t="shared" si="2"/>
        <v>15213</v>
      </c>
      <c r="O23" s="29">
        <f t="shared" si="2"/>
        <v>2846</v>
      </c>
      <c r="P23" s="29">
        <f t="shared" si="2"/>
        <v>2205</v>
      </c>
      <c r="Q23" s="41">
        <f t="shared" si="0"/>
        <v>87041</v>
      </c>
    </row>
    <row r="24" spans="1:17" ht="15.75" customHeight="1" x14ac:dyDescent="0.2">
      <c r="A24" s="12">
        <v>2310</v>
      </c>
      <c r="B24" s="4" t="s">
        <v>39</v>
      </c>
      <c r="C24" s="62">
        <v>3043</v>
      </c>
      <c r="D24" s="62">
        <v>7147</v>
      </c>
      <c r="E24" s="62">
        <v>1926</v>
      </c>
      <c r="F24" s="63">
        <v>438</v>
      </c>
      <c r="G24" s="63">
        <v>451</v>
      </c>
      <c r="H24" s="63">
        <v>5577</v>
      </c>
      <c r="I24" s="63">
        <v>2085</v>
      </c>
      <c r="J24" s="63">
        <v>1806</v>
      </c>
      <c r="K24" s="62">
        <v>502</v>
      </c>
      <c r="L24" s="63">
        <v>894</v>
      </c>
      <c r="M24" s="63">
        <v>2610</v>
      </c>
      <c r="N24" s="63">
        <v>2416</v>
      </c>
      <c r="O24" s="63">
        <v>199</v>
      </c>
      <c r="P24" s="63">
        <v>441</v>
      </c>
      <c r="Q24" s="39">
        <f t="shared" si="0"/>
        <v>29535</v>
      </c>
    </row>
    <row r="25" spans="1:17" ht="27.75" customHeight="1" x14ac:dyDescent="0.2">
      <c r="A25" s="12">
        <v>2320</v>
      </c>
      <c r="B25" s="4" t="s">
        <v>6</v>
      </c>
      <c r="C25" s="64">
        <v>457</v>
      </c>
      <c r="D25" s="64">
        <v>0</v>
      </c>
      <c r="E25" s="64">
        <v>0</v>
      </c>
      <c r="F25" s="63">
        <v>0</v>
      </c>
      <c r="G25" s="63">
        <v>0</v>
      </c>
      <c r="H25" s="63">
        <v>0</v>
      </c>
      <c r="I25" s="63">
        <v>9</v>
      </c>
      <c r="J25" s="63">
        <v>0</v>
      </c>
      <c r="K25" s="64">
        <v>2628</v>
      </c>
      <c r="L25" s="63">
        <v>0</v>
      </c>
      <c r="M25" s="63">
        <v>962</v>
      </c>
      <c r="N25" s="63">
        <v>6529</v>
      </c>
      <c r="O25" s="63">
        <v>1464</v>
      </c>
      <c r="P25" s="63">
        <v>524</v>
      </c>
      <c r="Q25" s="39">
        <f t="shared" si="0"/>
        <v>12573</v>
      </c>
    </row>
    <row r="26" spans="1:17" ht="23.25" customHeight="1" x14ac:dyDescent="0.2">
      <c r="A26" s="12">
        <v>2340</v>
      </c>
      <c r="B26" s="4" t="s">
        <v>40</v>
      </c>
      <c r="C26" s="62">
        <v>18</v>
      </c>
      <c r="D26" s="62">
        <v>0</v>
      </c>
      <c r="E26" s="62">
        <v>92</v>
      </c>
      <c r="F26" s="63">
        <v>0</v>
      </c>
      <c r="G26" s="63">
        <v>0</v>
      </c>
      <c r="H26" s="63">
        <v>13</v>
      </c>
      <c r="I26" s="63">
        <v>0</v>
      </c>
      <c r="J26" s="63">
        <v>0</v>
      </c>
      <c r="K26" s="62">
        <v>17</v>
      </c>
      <c r="L26" s="63">
        <v>0</v>
      </c>
      <c r="M26" s="63">
        <v>11</v>
      </c>
      <c r="N26" s="63">
        <v>16</v>
      </c>
      <c r="O26" s="63">
        <v>0</v>
      </c>
      <c r="P26" s="63">
        <v>27</v>
      </c>
      <c r="Q26" s="39">
        <f t="shared" si="0"/>
        <v>194</v>
      </c>
    </row>
    <row r="27" spans="1:17" ht="20.25" customHeight="1" x14ac:dyDescent="0.2">
      <c r="A27" s="12">
        <v>2350</v>
      </c>
      <c r="B27" s="4" t="s">
        <v>7</v>
      </c>
      <c r="C27" s="62">
        <v>1772</v>
      </c>
      <c r="D27" s="62">
        <v>3040</v>
      </c>
      <c r="E27" s="62">
        <v>4330</v>
      </c>
      <c r="F27" s="63">
        <v>425</v>
      </c>
      <c r="G27" s="63">
        <v>568</v>
      </c>
      <c r="H27" s="63">
        <v>1497</v>
      </c>
      <c r="I27" s="63">
        <v>854</v>
      </c>
      <c r="J27" s="63">
        <v>3954</v>
      </c>
      <c r="K27" s="62">
        <v>1128</v>
      </c>
      <c r="L27" s="63">
        <v>1562</v>
      </c>
      <c r="M27" s="63">
        <v>4248</v>
      </c>
      <c r="N27" s="63">
        <v>4348</v>
      </c>
      <c r="O27" s="63">
        <v>1173</v>
      </c>
      <c r="P27" s="63">
        <v>990</v>
      </c>
      <c r="Q27" s="39">
        <f t="shared" si="0"/>
        <v>29889</v>
      </c>
    </row>
    <row r="28" spans="1:17" ht="38.25" customHeight="1" x14ac:dyDescent="0.2">
      <c r="A28" s="12">
        <v>2360</v>
      </c>
      <c r="B28" s="4" t="s">
        <v>41</v>
      </c>
      <c r="C28" s="64">
        <v>158</v>
      </c>
      <c r="D28" s="64">
        <v>769</v>
      </c>
      <c r="E28" s="64">
        <v>317</v>
      </c>
      <c r="F28" s="63">
        <v>0</v>
      </c>
      <c r="G28" s="63">
        <v>0</v>
      </c>
      <c r="H28" s="63">
        <v>80</v>
      </c>
      <c r="I28" s="63">
        <v>59</v>
      </c>
      <c r="J28" s="63">
        <v>86</v>
      </c>
      <c r="K28" s="64">
        <v>0</v>
      </c>
      <c r="L28" s="63">
        <v>85</v>
      </c>
      <c r="M28" s="63">
        <v>321</v>
      </c>
      <c r="N28" s="63">
        <v>90</v>
      </c>
      <c r="O28" s="63">
        <v>0</v>
      </c>
      <c r="P28" s="63">
        <v>20</v>
      </c>
      <c r="Q28" s="39">
        <f t="shared" si="0"/>
        <v>1985</v>
      </c>
    </row>
    <row r="29" spans="1:17" ht="20.25" customHeight="1" x14ac:dyDescent="0.2">
      <c r="A29" s="12">
        <v>2370</v>
      </c>
      <c r="B29" s="22" t="s">
        <v>33</v>
      </c>
      <c r="C29" s="62">
        <v>1579</v>
      </c>
      <c r="D29" s="62">
        <v>1329</v>
      </c>
      <c r="E29" s="62">
        <v>2846</v>
      </c>
      <c r="F29" s="31">
        <v>228</v>
      </c>
      <c r="G29" s="31">
        <v>315</v>
      </c>
      <c r="H29" s="31">
        <v>854</v>
      </c>
      <c r="I29" s="31">
        <v>917</v>
      </c>
      <c r="J29" s="31">
        <v>1304</v>
      </c>
      <c r="K29" s="62">
        <v>611</v>
      </c>
      <c r="L29" s="31">
        <v>469</v>
      </c>
      <c r="M29" s="31">
        <v>386</v>
      </c>
      <c r="N29" s="31">
        <v>1814</v>
      </c>
      <c r="O29" s="31">
        <v>10</v>
      </c>
      <c r="P29" s="31">
        <v>203</v>
      </c>
      <c r="Q29" s="39">
        <f t="shared" si="0"/>
        <v>12865</v>
      </c>
    </row>
    <row r="30" spans="1:17" ht="21.75" customHeight="1" x14ac:dyDescent="0.2">
      <c r="A30" s="11">
        <v>2400</v>
      </c>
      <c r="B30" s="2" t="s">
        <v>8</v>
      </c>
      <c r="C30" s="67">
        <v>0</v>
      </c>
      <c r="D30" s="67">
        <v>0</v>
      </c>
      <c r="E30" s="67">
        <v>89</v>
      </c>
      <c r="F30" s="45">
        <v>0</v>
      </c>
      <c r="G30" s="45">
        <v>0</v>
      </c>
      <c r="H30" s="45">
        <v>0</v>
      </c>
      <c r="I30" s="45">
        <v>0</v>
      </c>
      <c r="J30" s="45">
        <v>0</v>
      </c>
      <c r="K30" s="67">
        <v>0</v>
      </c>
      <c r="L30" s="45">
        <v>0</v>
      </c>
      <c r="M30" s="45">
        <v>0</v>
      </c>
      <c r="N30" s="45">
        <v>70</v>
      </c>
      <c r="O30" s="45">
        <v>0</v>
      </c>
      <c r="P30" s="45">
        <v>0</v>
      </c>
      <c r="Q30" s="41">
        <f t="shared" si="0"/>
        <v>159</v>
      </c>
    </row>
    <row r="31" spans="1:17" ht="18.75" customHeight="1" x14ac:dyDescent="0.2">
      <c r="A31" s="11">
        <v>5233</v>
      </c>
      <c r="B31" s="23" t="s">
        <v>34</v>
      </c>
      <c r="C31" s="67">
        <v>0</v>
      </c>
      <c r="D31" s="67">
        <v>0</v>
      </c>
      <c r="E31" s="67">
        <v>0</v>
      </c>
      <c r="F31" s="45">
        <v>0</v>
      </c>
      <c r="G31" s="45">
        <v>0</v>
      </c>
      <c r="H31" s="45">
        <v>0</v>
      </c>
      <c r="I31" s="45">
        <v>0</v>
      </c>
      <c r="J31" s="45">
        <v>0</v>
      </c>
      <c r="K31" s="67">
        <v>0</v>
      </c>
      <c r="L31" s="45">
        <v>0</v>
      </c>
      <c r="M31" s="45">
        <v>0</v>
      </c>
      <c r="N31" s="45">
        <v>0</v>
      </c>
      <c r="O31" s="45">
        <v>0</v>
      </c>
      <c r="P31" s="45">
        <v>0</v>
      </c>
      <c r="Q31" s="41">
        <f t="shared" si="0"/>
        <v>0</v>
      </c>
    </row>
    <row r="32" spans="1:17" ht="18" customHeight="1" x14ac:dyDescent="0.2">
      <c r="A32" s="79" t="s">
        <v>9</v>
      </c>
      <c r="B32" s="80"/>
      <c r="C32" s="45">
        <f t="shared" ref="C32:P32" si="3">C13+C14+C15+C16+C23+C30+C31</f>
        <v>135687</v>
      </c>
      <c r="D32" s="29">
        <f t="shared" si="3"/>
        <v>230368</v>
      </c>
      <c r="E32" s="29">
        <f t="shared" si="3"/>
        <v>360246</v>
      </c>
      <c r="F32" s="29">
        <f t="shared" si="3"/>
        <v>54339</v>
      </c>
      <c r="G32" s="29">
        <f t="shared" si="3"/>
        <v>50912</v>
      </c>
      <c r="H32" s="29">
        <f t="shared" si="3"/>
        <v>118376</v>
      </c>
      <c r="I32" s="29">
        <f t="shared" si="3"/>
        <v>71533</v>
      </c>
      <c r="J32" s="29">
        <f t="shared" si="3"/>
        <v>117971</v>
      </c>
      <c r="K32" s="45">
        <f t="shared" si="3"/>
        <v>31294</v>
      </c>
      <c r="L32" s="29">
        <f t="shared" si="3"/>
        <v>53610</v>
      </c>
      <c r="M32" s="29">
        <f t="shared" si="3"/>
        <v>71882</v>
      </c>
      <c r="N32" s="29">
        <f t="shared" si="3"/>
        <v>132617</v>
      </c>
      <c r="O32" s="29">
        <f t="shared" si="3"/>
        <v>22049</v>
      </c>
      <c r="P32" s="29">
        <f t="shared" si="3"/>
        <v>40708</v>
      </c>
      <c r="Q32" s="41">
        <f t="shared" si="0"/>
        <v>1491592</v>
      </c>
    </row>
    <row r="33" spans="1:18" ht="30" customHeight="1" x14ac:dyDescent="0.2">
      <c r="A33" s="79" t="s">
        <v>55</v>
      </c>
      <c r="B33" s="82"/>
      <c r="C33" s="30">
        <f t="shared" ref="C33:Q33" si="4">C32/12/C11</f>
        <v>171.32196969696969</v>
      </c>
      <c r="D33" s="30">
        <f t="shared" si="4"/>
        <v>139.11111111111111</v>
      </c>
      <c r="E33" s="30">
        <f t="shared" si="4"/>
        <v>161.40053763440861</v>
      </c>
      <c r="F33" s="30">
        <f t="shared" si="4"/>
        <v>205.82954545454547</v>
      </c>
      <c r="G33" s="30">
        <f t="shared" si="4"/>
        <v>117.85185185185186</v>
      </c>
      <c r="H33" s="30">
        <f t="shared" si="4"/>
        <v>229.41085271317829</v>
      </c>
      <c r="I33" s="30">
        <f t="shared" si="4"/>
        <v>220.78086419753086</v>
      </c>
      <c r="J33" s="30">
        <f t="shared" si="4"/>
        <v>209.16843971631204</v>
      </c>
      <c r="K33" s="30">
        <f t="shared" si="4"/>
        <v>200.60256410256412</v>
      </c>
      <c r="L33" s="30">
        <f t="shared" si="4"/>
        <v>159.55357142857142</v>
      </c>
      <c r="M33" s="30">
        <f t="shared" si="4"/>
        <v>161.8963963963964</v>
      </c>
      <c r="N33" s="30">
        <f t="shared" si="4"/>
        <v>147.35222222222222</v>
      </c>
      <c r="O33" s="30">
        <f t="shared" si="4"/>
        <v>122.49444444444445</v>
      </c>
      <c r="P33" s="30">
        <f t="shared" si="4"/>
        <v>212.02083333333334</v>
      </c>
      <c r="Q33" s="30">
        <f t="shared" si="4"/>
        <v>165.95371606586559</v>
      </c>
    </row>
    <row r="34" spans="1:18" x14ac:dyDescent="0.2">
      <c r="D34" s="6"/>
    </row>
    <row r="35" spans="1:18" x14ac:dyDescent="0.2">
      <c r="B35" s="13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</row>
    <row r="36" spans="1:18" x14ac:dyDescent="0.2">
      <c r="B36" s="37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16"/>
    </row>
    <row r="37" spans="1:18" x14ac:dyDescent="0.2">
      <c r="B37" s="37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</row>
    <row r="38" spans="1:18" x14ac:dyDescent="0.2">
      <c r="B38" s="13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</row>
    <row r="40" spans="1:18" x14ac:dyDescent="0.2">
      <c r="C40" s="14"/>
      <c r="D40" s="14"/>
      <c r="E40" s="14"/>
      <c r="H40" s="16"/>
    </row>
    <row r="42" spans="1:18" x14ac:dyDescent="0.2">
      <c r="E42" s="14"/>
    </row>
  </sheetData>
  <mergeCells count="3">
    <mergeCell ref="A32:B32"/>
    <mergeCell ref="A33:B33"/>
    <mergeCell ref="A12:F12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3</vt:i4>
      </vt:variant>
    </vt:vector>
  </HeadingPairs>
  <TitlesOfParts>
    <vt:vector size="3" baseType="lpstr">
      <vt:lpstr>skolas</vt:lpstr>
      <vt:lpstr>bērni līdz 5 gadiem</vt:lpstr>
      <vt:lpstr>bērni no 5.gadu vec.</vt:lpstr>
    </vt:vector>
  </TitlesOfParts>
  <Company>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Biruta</dc:creator>
  <cp:lastModifiedBy>LindaV</cp:lastModifiedBy>
  <cp:lastPrinted>2019-02-28T06:13:08Z</cp:lastPrinted>
  <dcterms:created xsi:type="dcterms:W3CDTF">2004-02-26T13:25:26Z</dcterms:created>
  <dcterms:modified xsi:type="dcterms:W3CDTF">2021-02-17T07:26:24Z</dcterms:modified>
</cp:coreProperties>
</file>